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kalev.lattik\Downloads\"/>
    </mc:Choice>
  </mc:AlternateContent>
  <xr:revisionPtr revIDLastSave="0" documentId="8_{55C19E9E-9DA9-4F56-AF1C-3CD36848429F}" xr6:coauthVersionLast="47" xr6:coauthVersionMax="47" xr10:uidLastSave="{00000000-0000-0000-0000-000000000000}"/>
  <bookViews>
    <workbookView xWindow="-110" yWindow="-110" windowWidth="19420" windowHeight="11500" activeTab="8" xr2:uid="{5352D379-6349-4330-9ADF-F7344C6F9C87}"/>
  </bookViews>
  <sheets>
    <sheet name="IET" sheetId="2" r:id="rId1"/>
    <sheet name="IET autistid" sheetId="3" r:id="rId2"/>
    <sheet name="IET päeva- ja nädalahoid" sheetId="4" r:id="rId3"/>
    <sheet name="Päeva- ja nädalahoid" sheetId="5" r:id="rId4"/>
    <sheet name="TT" sheetId="6" r:id="rId5"/>
    <sheet name="TE" sheetId="7" r:id="rId6"/>
    <sheet name="KE" sheetId="8" r:id="rId7"/>
    <sheet name=" ÖE autistid" sheetId="12" r:id="rId8"/>
    <sheet name=" ÖE autistid esimesed 3 kuud" sheetId="20" r:id="rId9"/>
    <sheet name="ÖE peamaja" sheetId="9" r:id="rId10"/>
    <sheet name=" ÖE peremaja" sheetId="10" r:id="rId11"/>
    <sheet name=" ÖE 6-ne peremaja" sheetId="11" r:id="rId12"/>
    <sheet name="ÖR peamaja" sheetId="13" r:id="rId13"/>
    <sheet name="ÖR peremaja" sheetId="14" r:id="rId14"/>
    <sheet name="ÖR 6-ne peremaja" sheetId="15" r:id="rId15"/>
    <sheet name="ÖT peamaja" sheetId="16" r:id="rId16"/>
    <sheet name="ÖT peremaja" sheetId="17" r:id="rId17"/>
    <sheet name="ÖT 6-ne peremaja" sheetId="18" r:id="rId18"/>
    <sheet name="ÖK" sheetId="19" r:id="rId19"/>
    <sheet name="Leht1" sheetId="1" r:id="rId20"/>
  </sheets>
  <definedNames>
    <definedName name="para99b3lg2" localSheetId="3">'Päeva- ja nädalahoid'!$B$24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1" i="20" l="1"/>
  <c r="H11" i="20" s="1"/>
  <c r="K11" i="20" s="1"/>
  <c r="G10" i="20"/>
  <c r="H10" i="20" s="1"/>
  <c r="K10" i="20" s="1"/>
  <c r="G9" i="20"/>
  <c r="H9" i="20" s="1"/>
  <c r="K9" i="20" s="1"/>
  <c r="G8" i="20"/>
  <c r="H8" i="20" s="1"/>
  <c r="G11" i="19"/>
  <c r="H11" i="19" s="1"/>
  <c r="K11" i="19" s="1"/>
  <c r="G10" i="19"/>
  <c r="H10" i="19" s="1"/>
  <c r="K10" i="19" s="1"/>
  <c r="G9" i="19"/>
  <c r="H9" i="19" s="1"/>
  <c r="K9" i="19" s="1"/>
  <c r="G8" i="19"/>
  <c r="H8" i="19" s="1"/>
  <c r="G11" i="18"/>
  <c r="H11" i="18" s="1"/>
  <c r="K11" i="18" s="1"/>
  <c r="G10" i="18"/>
  <c r="H10" i="18" s="1"/>
  <c r="K10" i="18" s="1"/>
  <c r="G9" i="18"/>
  <c r="H9" i="18" s="1"/>
  <c r="K9" i="18" s="1"/>
  <c r="G8" i="18"/>
  <c r="H8" i="18" s="1"/>
  <c r="H11" i="17"/>
  <c r="K11" i="17" s="1"/>
  <c r="G11" i="17"/>
  <c r="G10" i="17"/>
  <c r="H10" i="17" s="1"/>
  <c r="K10" i="17" s="1"/>
  <c r="H9" i="17"/>
  <c r="K9" i="17" s="1"/>
  <c r="G9" i="17"/>
  <c r="G8" i="17"/>
  <c r="H8" i="17" s="1"/>
  <c r="G11" i="16"/>
  <c r="H11" i="16" s="1"/>
  <c r="K11" i="16" s="1"/>
  <c r="G10" i="16"/>
  <c r="H10" i="16" s="1"/>
  <c r="K10" i="16" s="1"/>
  <c r="G9" i="16"/>
  <c r="H9" i="16" s="1"/>
  <c r="K9" i="16" s="1"/>
  <c r="H8" i="16"/>
  <c r="K8" i="16" s="1"/>
  <c r="K12" i="16" s="1"/>
  <c r="G8" i="16"/>
  <c r="G11" i="15"/>
  <c r="H11" i="15" s="1"/>
  <c r="K11" i="15" s="1"/>
  <c r="G10" i="15"/>
  <c r="H10" i="15" s="1"/>
  <c r="K10" i="15" s="1"/>
  <c r="G9" i="15"/>
  <c r="H9" i="15" s="1"/>
  <c r="K9" i="15" s="1"/>
  <c r="G8" i="15"/>
  <c r="G12" i="15" s="1"/>
  <c r="G12" i="14"/>
  <c r="H11" i="14"/>
  <c r="K11" i="14" s="1"/>
  <c r="G11" i="14"/>
  <c r="H10" i="14"/>
  <c r="K10" i="14" s="1"/>
  <c r="G10" i="14"/>
  <c r="G9" i="14"/>
  <c r="H9" i="14" s="1"/>
  <c r="K9" i="14" s="1"/>
  <c r="K8" i="14"/>
  <c r="H8" i="14"/>
  <c r="G8" i="14"/>
  <c r="G11" i="13"/>
  <c r="H11" i="13" s="1"/>
  <c r="K11" i="13" s="1"/>
  <c r="H10" i="13"/>
  <c r="K10" i="13" s="1"/>
  <c r="G10" i="13"/>
  <c r="H9" i="13"/>
  <c r="K9" i="13" s="1"/>
  <c r="G9" i="13"/>
  <c r="G8" i="13"/>
  <c r="H8" i="13" s="1"/>
  <c r="G11" i="12"/>
  <c r="H11" i="12" s="1"/>
  <c r="K11" i="12" s="1"/>
  <c r="G10" i="12"/>
  <c r="H10" i="12" s="1"/>
  <c r="K10" i="12" s="1"/>
  <c r="G9" i="12"/>
  <c r="H9" i="12" s="1"/>
  <c r="K9" i="12" s="1"/>
  <c r="G8" i="12"/>
  <c r="G12" i="12" s="1"/>
  <c r="G11" i="11"/>
  <c r="H11" i="11" s="1"/>
  <c r="K11" i="11" s="1"/>
  <c r="K10" i="11"/>
  <c r="H10" i="11"/>
  <c r="G10" i="11"/>
  <c r="H9" i="11"/>
  <c r="K9" i="11" s="1"/>
  <c r="G9" i="11"/>
  <c r="G8" i="11"/>
  <c r="H8" i="11" s="1"/>
  <c r="H11" i="10"/>
  <c r="K11" i="10" s="1"/>
  <c r="G11" i="10"/>
  <c r="G10" i="10"/>
  <c r="H10" i="10" s="1"/>
  <c r="K10" i="10" s="1"/>
  <c r="H9" i="10"/>
  <c r="K9" i="10" s="1"/>
  <c r="G9" i="10"/>
  <c r="G12" i="10" s="1"/>
  <c r="H8" i="10"/>
  <c r="K8" i="10" s="1"/>
  <c r="K12" i="10" s="1"/>
  <c r="G8" i="10"/>
  <c r="G11" i="9"/>
  <c r="H11" i="9" s="1"/>
  <c r="K11" i="9" s="1"/>
  <c r="G10" i="9"/>
  <c r="H10" i="9" s="1"/>
  <c r="K10" i="9" s="1"/>
  <c r="G9" i="9"/>
  <c r="H9" i="9" s="1"/>
  <c r="K9" i="9" s="1"/>
  <c r="H8" i="9"/>
  <c r="K8" i="9" s="1"/>
  <c r="K12" i="9" s="1"/>
  <c r="G8" i="9"/>
  <c r="H11" i="8"/>
  <c r="K11" i="8" s="1"/>
  <c r="G11" i="8"/>
  <c r="G10" i="8"/>
  <c r="H10" i="8" s="1"/>
  <c r="K10" i="8" s="1"/>
  <c r="G9" i="8"/>
  <c r="H9" i="8" s="1"/>
  <c r="K9" i="8" s="1"/>
  <c r="G8" i="8"/>
  <c r="G12" i="8" s="1"/>
  <c r="H13" i="7"/>
  <c r="I12" i="7"/>
  <c r="L12" i="7" s="1"/>
  <c r="H12" i="7"/>
  <c r="I11" i="7"/>
  <c r="L11" i="7" s="1"/>
  <c r="H11" i="7"/>
  <c r="H10" i="7"/>
  <c r="I10" i="7" s="1"/>
  <c r="L10" i="7" s="1"/>
  <c r="L9" i="7"/>
  <c r="I9" i="7"/>
  <c r="H9" i="7"/>
  <c r="I8" i="7"/>
  <c r="I13" i="7" s="1"/>
  <c r="H8" i="7"/>
  <c r="H13" i="6"/>
  <c r="I12" i="6"/>
  <c r="L12" i="6" s="1"/>
  <c r="H12" i="6"/>
  <c r="I11" i="6"/>
  <c r="L11" i="6" s="1"/>
  <c r="H11" i="6"/>
  <c r="H10" i="6"/>
  <c r="I10" i="6" s="1"/>
  <c r="L10" i="6" s="1"/>
  <c r="I9" i="6"/>
  <c r="L9" i="6" s="1"/>
  <c r="H9" i="6"/>
  <c r="I8" i="6"/>
  <c r="H8" i="6"/>
  <c r="O17" i="5"/>
  <c r="K17" i="5"/>
  <c r="F17" i="5"/>
  <c r="J17" i="5" s="1"/>
  <c r="P17" i="5" s="1"/>
  <c r="E17" i="5"/>
  <c r="Q17" i="5" s="1"/>
  <c r="K16" i="5"/>
  <c r="O16" i="5" s="1"/>
  <c r="F16" i="5"/>
  <c r="J16" i="5" s="1"/>
  <c r="P16" i="5" s="1"/>
  <c r="Q16" i="5" s="1"/>
  <c r="E16" i="5"/>
  <c r="O15" i="5"/>
  <c r="K15" i="5"/>
  <c r="F15" i="5"/>
  <c r="J15" i="5" s="1"/>
  <c r="P15" i="5" s="1"/>
  <c r="E15" i="5"/>
  <c r="K14" i="5"/>
  <c r="O14" i="5" s="1"/>
  <c r="F14" i="5"/>
  <c r="J14" i="5" s="1"/>
  <c r="P14" i="5" s="1"/>
  <c r="Q14" i="5" s="1"/>
  <c r="E14" i="5"/>
  <c r="O13" i="5"/>
  <c r="K13" i="5"/>
  <c r="F13" i="5"/>
  <c r="J13" i="5" s="1"/>
  <c r="P13" i="5" s="1"/>
  <c r="E13" i="5"/>
  <c r="Q13" i="5" s="1"/>
  <c r="K12" i="5"/>
  <c r="O12" i="5" s="1"/>
  <c r="F12" i="5"/>
  <c r="J12" i="5" s="1"/>
  <c r="P12" i="5" s="1"/>
  <c r="Q12" i="5" s="1"/>
  <c r="E12" i="5"/>
  <c r="O11" i="5"/>
  <c r="K11" i="5"/>
  <c r="F11" i="5"/>
  <c r="J11" i="5" s="1"/>
  <c r="P11" i="5" s="1"/>
  <c r="E11" i="5"/>
  <c r="K10" i="5"/>
  <c r="O10" i="5" s="1"/>
  <c r="F10" i="5"/>
  <c r="J10" i="5" s="1"/>
  <c r="P10" i="5" s="1"/>
  <c r="E10" i="5"/>
  <c r="O9" i="5"/>
  <c r="K9" i="5"/>
  <c r="F9" i="5"/>
  <c r="J9" i="5" s="1"/>
  <c r="P9" i="5" s="1"/>
  <c r="E9" i="5"/>
  <c r="Q9" i="5" s="1"/>
  <c r="K18" i="4"/>
  <c r="O18" i="4" s="1"/>
  <c r="P18" i="4" s="1"/>
  <c r="Q18" i="4" s="1"/>
  <c r="J18" i="4"/>
  <c r="F18" i="4"/>
  <c r="E18" i="4"/>
  <c r="K17" i="4"/>
  <c r="O17" i="4" s="1"/>
  <c r="J17" i="4"/>
  <c r="P17" i="4" s="1"/>
  <c r="F17" i="4"/>
  <c r="E17" i="4"/>
  <c r="K16" i="4"/>
  <c r="O16" i="4" s="1"/>
  <c r="P16" i="4" s="1"/>
  <c r="Q16" i="4" s="1"/>
  <c r="J16" i="4"/>
  <c r="F16" i="4"/>
  <c r="E16" i="4"/>
  <c r="K15" i="4"/>
  <c r="O15" i="4" s="1"/>
  <c r="J15" i="4"/>
  <c r="P15" i="4" s="1"/>
  <c r="F15" i="4"/>
  <c r="E15" i="4"/>
  <c r="Q15" i="4" s="1"/>
  <c r="K14" i="4"/>
  <c r="O14" i="4" s="1"/>
  <c r="P14" i="4" s="1"/>
  <c r="Q14" i="4" s="1"/>
  <c r="J14" i="4"/>
  <c r="F14" i="4"/>
  <c r="E14" i="4"/>
  <c r="K13" i="4"/>
  <c r="O13" i="4" s="1"/>
  <c r="J13" i="4"/>
  <c r="P13" i="4" s="1"/>
  <c r="F13" i="4"/>
  <c r="E13" i="4"/>
  <c r="Q13" i="4" s="1"/>
  <c r="K12" i="4"/>
  <c r="O12" i="4" s="1"/>
  <c r="P12" i="4" s="1"/>
  <c r="Q12" i="4" s="1"/>
  <c r="J12" i="4"/>
  <c r="F12" i="4"/>
  <c r="E12" i="4"/>
  <c r="K11" i="4"/>
  <c r="O11" i="4" s="1"/>
  <c r="J11" i="4"/>
  <c r="P11" i="4" s="1"/>
  <c r="F11" i="4"/>
  <c r="E11" i="4"/>
  <c r="Q11" i="4" s="1"/>
  <c r="K10" i="4"/>
  <c r="O10" i="4" s="1"/>
  <c r="P10" i="4" s="1"/>
  <c r="Q10" i="4" s="1"/>
  <c r="J10" i="4"/>
  <c r="F10" i="4"/>
  <c r="E10" i="4"/>
  <c r="K9" i="4"/>
  <c r="O9" i="4" s="1"/>
  <c r="J9" i="4"/>
  <c r="P9" i="4" s="1"/>
  <c r="F9" i="4"/>
  <c r="E9" i="4"/>
  <c r="H15" i="3"/>
  <c r="K15" i="3" s="1"/>
  <c r="L15" i="3" s="1"/>
  <c r="M15" i="3" s="1"/>
  <c r="G15" i="3"/>
  <c r="G14" i="3"/>
  <c r="G13" i="3"/>
  <c r="G11" i="3"/>
  <c r="G10" i="3"/>
  <c r="G8" i="3"/>
  <c r="G16" i="3" s="1"/>
  <c r="J4" i="3"/>
  <c r="H12" i="3" s="1"/>
  <c r="H13" i="2"/>
  <c r="H12" i="2"/>
  <c r="I12" i="2" s="1"/>
  <c r="L12" i="2" s="1"/>
  <c r="L11" i="2"/>
  <c r="I11" i="2"/>
  <c r="H11" i="2"/>
  <c r="H10" i="2"/>
  <c r="I10" i="2" s="1"/>
  <c r="L10" i="2" s="1"/>
  <c r="H9" i="2"/>
  <c r="I9" i="2" s="1"/>
  <c r="L9" i="2" s="1"/>
  <c r="I8" i="2"/>
  <c r="I13" i="2" s="1"/>
  <c r="H8" i="2"/>
  <c r="H8" i="12" l="1"/>
  <c r="K8" i="12" s="1"/>
  <c r="K12" i="12" s="1"/>
  <c r="H12" i="20"/>
  <c r="K8" i="20"/>
  <c r="K12" i="20" s="1"/>
  <c r="G12" i="20"/>
  <c r="K8" i="13"/>
  <c r="K12" i="13" s="1"/>
  <c r="H12" i="13"/>
  <c r="C13" i="13" s="1"/>
  <c r="K8" i="11"/>
  <c r="K12" i="11" s="1"/>
  <c r="H12" i="11"/>
  <c r="C13" i="11" s="1"/>
  <c r="K8" i="18"/>
  <c r="K12" i="18" s="1"/>
  <c r="H12" i="18"/>
  <c r="K12" i="3"/>
  <c r="L12" i="3" s="1"/>
  <c r="M12" i="3" s="1"/>
  <c r="K8" i="17"/>
  <c r="K12" i="17" s="1"/>
  <c r="H12" i="17"/>
  <c r="C13" i="17" s="1"/>
  <c r="P18" i="5"/>
  <c r="C14" i="7"/>
  <c r="Q9" i="4"/>
  <c r="P19" i="4"/>
  <c r="Q10" i="5"/>
  <c r="K8" i="19"/>
  <c r="K12" i="19" s="1"/>
  <c r="H12" i="19"/>
  <c r="C13" i="19" s="1"/>
  <c r="I13" i="6"/>
  <c r="H12" i="14"/>
  <c r="Q17" i="4"/>
  <c r="K12" i="14"/>
  <c r="Q11" i="5"/>
  <c r="Q18" i="5" s="1"/>
  <c r="Q15" i="5"/>
  <c r="G12" i="9"/>
  <c r="G12" i="16"/>
  <c r="H8" i="8"/>
  <c r="H12" i="9"/>
  <c r="C13" i="9" s="1"/>
  <c r="H8" i="15"/>
  <c r="H12" i="16"/>
  <c r="C13" i="16" s="1"/>
  <c r="G12" i="17"/>
  <c r="H12" i="10"/>
  <c r="C13" i="10" s="1"/>
  <c r="L8" i="2"/>
  <c r="L13" i="2" s="1"/>
  <c r="C14" i="2" s="1"/>
  <c r="H10" i="3"/>
  <c r="H13" i="3"/>
  <c r="G12" i="11"/>
  <c r="G12" i="18"/>
  <c r="G12" i="19"/>
  <c r="C17" i="19" s="1"/>
  <c r="C18" i="19" s="1"/>
  <c r="E18" i="19" s="1"/>
  <c r="F18" i="19" s="1"/>
  <c r="L8" i="6"/>
  <c r="L13" i="6" s="1"/>
  <c r="G12" i="13"/>
  <c r="H8" i="3"/>
  <c r="H11" i="3"/>
  <c r="H14" i="3"/>
  <c r="L8" i="7"/>
  <c r="L13" i="7" s="1"/>
  <c r="H9" i="3"/>
  <c r="H12" i="12" l="1"/>
  <c r="C13" i="12"/>
  <c r="C13" i="20"/>
  <c r="K10" i="3"/>
  <c r="L10" i="3" s="1"/>
  <c r="M10" i="3" s="1"/>
  <c r="C13" i="18"/>
  <c r="M13" i="3"/>
  <c r="K13" i="3"/>
  <c r="L13" i="3" s="1"/>
  <c r="C13" i="14"/>
  <c r="K9" i="3"/>
  <c r="L9" i="3" s="1"/>
  <c r="M9" i="3" s="1"/>
  <c r="C14" i="6"/>
  <c r="K14" i="3"/>
  <c r="L14" i="3" s="1"/>
  <c r="M14" i="3" s="1"/>
  <c r="H12" i="15"/>
  <c r="K8" i="15"/>
  <c r="K12" i="15" s="1"/>
  <c r="M11" i="3"/>
  <c r="K11" i="3"/>
  <c r="L11" i="3" s="1"/>
  <c r="K8" i="3"/>
  <c r="L8" i="3" s="1"/>
  <c r="M8" i="3" s="1"/>
  <c r="M16" i="3" s="1"/>
  <c r="H16" i="3"/>
  <c r="H12" i="8"/>
  <c r="K8" i="8"/>
  <c r="K12" i="8" s="1"/>
  <c r="Q19" i="4"/>
  <c r="C13" i="15" l="1"/>
  <c r="C13" i="8"/>
</calcChain>
</file>

<file path=xl/sharedStrings.xml><?xml version="1.0" encoding="utf-8"?>
<sst xmlns="http://schemas.openxmlformats.org/spreadsheetml/2006/main" count="1132" uniqueCount="217">
  <si>
    <t>NÄIDIS</t>
  </si>
  <si>
    <t>Päevade arv kuus</t>
  </si>
  <si>
    <t>Jaanuar 2026</t>
  </si>
  <si>
    <t xml:space="preserve">Erihoolekandeteenuste osutaja: </t>
  </si>
  <si>
    <t>Teenust saanud isikute nimekiri arve nr ....... juurde</t>
  </si>
  <si>
    <t>Teenus:</t>
  </si>
  <si>
    <t>Igapäevaelu toetamine</t>
  </si>
  <si>
    <t>Jrk nr</t>
  </si>
  <si>
    <t>Suunamisotsuse väljastamise kuupäev</t>
  </si>
  <si>
    <t>Suunamisotsuse number</t>
  </si>
  <si>
    <t>Suunamisotsusel märgitud ajavahemik</t>
  </si>
  <si>
    <t>Teenuse osutamise ajavahemik, mille eest esitatakse arve</t>
  </si>
  <si>
    <t>Osutatud tundide maht</t>
  </si>
  <si>
    <t>Teenusel oldud päevade arv</t>
  </si>
  <si>
    <t>Osutatud teenuse ühiku hulk</t>
  </si>
  <si>
    <t>Summa (EUR)</t>
  </si>
  <si>
    <t>Ajutise puudumise ajavahemik ja põhjus</t>
  </si>
  <si>
    <t>Ajutiselt puudutud päevade arv</t>
  </si>
  <si>
    <t>Mahaarvamine ajutise äraoleku eest 5% (EUR)</t>
  </si>
  <si>
    <t>1.</t>
  </si>
  <si>
    <t>T00055444</t>
  </si>
  <si>
    <t>15.12.23-31.05.28</t>
  </si>
  <si>
    <t>01.-31.01</t>
  </si>
  <si>
    <t>4</t>
  </si>
  <si>
    <t>2.</t>
  </si>
  <si>
    <t>T000xxxxx</t>
  </si>
  <si>
    <t>29.08.24-29.08.27</t>
  </si>
  <si>
    <t>9</t>
  </si>
  <si>
    <t>3.</t>
  </si>
  <si>
    <t>20.06.23-08.01.26</t>
  </si>
  <si>
    <t>01.-08.01</t>
  </si>
  <si>
    <t>2</t>
  </si>
  <si>
    <t>03-05.01 haiglas</t>
  </si>
  <si>
    <t>4.</t>
  </si>
  <si>
    <t>T00055999</t>
  </si>
  <si>
    <t>14.01.26-14.01.30</t>
  </si>
  <si>
    <t>14.-31.01</t>
  </si>
  <si>
    <t>5.</t>
  </si>
  <si>
    <t>27.04.22-31.05.27</t>
  </si>
  <si>
    <t>0</t>
  </si>
  <si>
    <t>01-31.01 haiglas</t>
  </si>
  <si>
    <t>Kokku:</t>
  </si>
  <si>
    <t>Tasuda kokku:</t>
  </si>
  <si>
    <t xml:space="preserve">Koostaja:  </t>
  </si>
  <si>
    <t>ees- ja perekonnanimi</t>
  </si>
  <si>
    <t>telefon, e-posti aadress</t>
  </si>
  <si>
    <t>TEADMISEKS:</t>
  </si>
  <si>
    <t>*</t>
  </si>
  <si>
    <t xml:space="preserve">Kui isik tuleb teenusele või lahkub teenuselt kuu keskel, arvestame isiku poolt teenusel viibitud kalendripäevi (veerg G) </t>
  </si>
  <si>
    <t>Terve kuu nimekirjas olnud isiku puhul on teenuse hulk üks.</t>
  </si>
  <si>
    <t>Osutatud teenuse hulk (veerg H) ümardatakse  3 kohta peale koma (0,258)</t>
  </si>
  <si>
    <t>Summa (veerg I) ümardatakse 2 kohta peale koma (53,15)</t>
  </si>
  <si>
    <r>
      <t xml:space="preserve">Igapäevaelu toetamise ja töötamise toetamise teenuse </t>
    </r>
    <r>
      <rPr>
        <sz val="8"/>
        <rFont val="Arial"/>
        <family val="2"/>
        <charset val="186"/>
      </rPr>
      <t xml:space="preserve">finantseerimine toimub 1 kuu teenuse finantseerimise piirmäära ulatuses, juhul kui  </t>
    </r>
  </si>
  <si>
    <t>vahetult isikule on teenust osutatud vähemalt 4 tundi kuus.</t>
  </si>
  <si>
    <r>
      <t>Igapäevaelu toetamise, töötamise toetamise, toetatud elamise, kogukonnas elamise ja ööpäevaringse erihooldusteenuse</t>
    </r>
    <r>
      <rPr>
        <sz val="8"/>
        <rFont val="Arial"/>
        <family val="2"/>
        <charset val="186"/>
      </rPr>
      <t xml:space="preserve"> rahastamist jätkatakse </t>
    </r>
    <r>
      <rPr>
        <b/>
        <sz val="8"/>
        <rFont val="Arial"/>
        <family val="2"/>
        <charset val="186"/>
      </rPr>
      <t>95% ulatuses</t>
    </r>
    <r>
      <rPr>
        <sz val="8"/>
        <rFont val="Arial"/>
        <family val="2"/>
        <charset val="186"/>
      </rPr>
      <t>, kui isik:</t>
    </r>
  </si>
  <si>
    <t>1) ei kasuta teenust kuni kaks kuud järjest, kuid mitte rohkem kui nelja kuu ulatuses ühe kalendriaasta jooksul</t>
  </si>
  <si>
    <t>2) ei kasuta teenust rohkem kui kuus kuud järjest statsionaarse tervishoiuteenuse saamise tõttu, kuid kõige rohkem kuue kuu ulatuses ühe kalendriaasta jooksul;</t>
  </si>
  <si>
    <t>3) isik ei kasuta nimetatud erihoolekandeteenust statsionaarse tuberkuloosiravi saamise tõttu – statsionaarse tuberkuloosiravi saamise lõpuni.</t>
  </si>
  <si>
    <t>Tunni hind</t>
  </si>
  <si>
    <t>Max finatseeritav tundide arv</t>
  </si>
  <si>
    <t>Igapäevaelu teenus autistile</t>
  </si>
  <si>
    <t>Max teenus hind kuus</t>
  </si>
  <si>
    <t xml:space="preserve">Osutatud tundide arv kuus </t>
  </si>
  <si>
    <t>Makstavate tundide arv kuus</t>
  </si>
  <si>
    <t>Makse osutatud tundide eest</t>
  </si>
  <si>
    <t xml:space="preserve">Ajutise puudumise kalendripäevade arv </t>
  </si>
  <si>
    <t>Ajutise puudumise põhjus</t>
  </si>
  <si>
    <t>Eelmal oldud aja teenuse maksumus (teenuse maksimaalne tasu - tasu osutatud tundide eest)</t>
  </si>
  <si>
    <t>Eemal oldud aja eest makstav tasu (95% eemal oldud aja teenuse maksumus)</t>
  </si>
  <si>
    <t xml:space="preserve">Kokku makstav tasu teenuse eest </t>
  </si>
  <si>
    <t>T00012345</t>
  </si>
  <si>
    <t>20.06.2023-31.05.2028</t>
  </si>
  <si>
    <t>haigus</t>
  </si>
  <si>
    <t>T00033333</t>
  </si>
  <si>
    <t>08.01.2022-08.01.2026</t>
  </si>
  <si>
    <t>kodune</t>
  </si>
  <si>
    <t>T00055555</t>
  </si>
  <si>
    <t>12.01.2026-31.01.2028</t>
  </si>
  <si>
    <t>12.-31.01</t>
  </si>
  <si>
    <t>T00077777</t>
  </si>
  <si>
    <t>15.06.2024-31.05.2029</t>
  </si>
  <si>
    <t>K00044444</t>
  </si>
  <si>
    <t>03.06.2023-31.05.2028</t>
  </si>
  <si>
    <t>T00022222</t>
  </si>
  <si>
    <t>19.06.2025-31.05.2030</t>
  </si>
  <si>
    <t>T00011111</t>
  </si>
  <si>
    <t>24.06.2021-31.05.2026</t>
  </si>
  <si>
    <t>T00054321</t>
  </si>
  <si>
    <t>26.06.2022-31.05.2027</t>
  </si>
  <si>
    <t>Aruandes esitatakse teenusel viibitud aja kohta arvestus tundide lõikes, kuid teenusel ära oldud aja kohta kalendripäevade lõikes.</t>
  </si>
  <si>
    <t>SHS § 79 lg 4 kohaselt tasutakse teenuse osutajale inimese teenuselt ära oldud aja eest (§ 79 lg 3 nimetatud põhjustel) 95 %  teenuse maksimaalsest maksumusest.</t>
  </si>
  <si>
    <t xml:space="preserve">Autistide IET maksimaalne maksumus lähtub tunnipõhisest kasutamisest kuus, mitte kalendirpäeva maksumusest, </t>
  </si>
  <si>
    <t>siis lähtume autistide IET puhul  sellest, et isiku teenusel eemal oleku aja eest tasume teenuse osutajale   saamata jäänud teenuse  maksimaalsest maksumusest 95% .</t>
  </si>
  <si>
    <t xml:space="preserve">Osutatud tundide mahu eest tasutakse vastavalt teenuse tunni hinnale.  Teenuselt ära oldud aega ei arvestata tundides,   </t>
  </si>
  <si>
    <t>vaid teenuse maksimaalsest maksumusest arvestatakse maha kuus teenuse osutamise eest saadud tasu</t>
  </si>
  <si>
    <t>ning maksimaalse tasu ja saadud tasu vahest makstakse teenuse osutajale 95%.</t>
  </si>
  <si>
    <t xml:space="preserve">Näide:  Mari viibis jaanuaris 2026 teenusel 2.-5. jaanuar, iga päev 8 tundi. 8.- 12. jaanuar, iga päev 6 tundi. Kokku oli ta teenusel (4 p x 8h) +(p5 x 6 h) = kokku 62 tundi. </t>
  </si>
  <si>
    <t>Makse osutatud tundide eest jaanuaris  17,15 € x 62 tundi= 1063,3 €.</t>
  </si>
  <si>
    <t>Maksimaalse maksumuse  ja osutatud tundide maksumuse vahe 2058 - 1063,3 = 994,7 €</t>
  </si>
  <si>
    <t>95% sellest summast on 994,7x0,95=944,965 €</t>
  </si>
  <si>
    <r>
      <rPr>
        <sz val="8"/>
        <rFont val="Arial"/>
        <family val="2"/>
      </rPr>
      <t>Teenuseosutajale väljamakstav summa Mari eest  994,7+944,965 = 2008,265</t>
    </r>
    <r>
      <rPr>
        <b/>
        <sz val="8"/>
        <rFont val="Arial"/>
        <family val="2"/>
      </rPr>
      <t xml:space="preserve"> €</t>
    </r>
  </si>
  <si>
    <t>Teenust saanud isikute nimekiri arve nr ... juurde</t>
  </si>
  <si>
    <t>Igapäevaelu toetamise teenus päeva- ja nädalahoiu teenus</t>
  </si>
  <si>
    <t>Teenuskohad</t>
  </si>
  <si>
    <t>Maksimaalne päevade arv</t>
  </si>
  <si>
    <t>Planeeritud teenuse kogumaksumus</t>
  </si>
  <si>
    <t>Teenusel oldud päevade arv päevasel ajal</t>
  </si>
  <si>
    <t>Päevasel ajal teenuse kasutamine -  tööpäev  või nädalavahetus</t>
  </si>
  <si>
    <t>Päevase aja hind</t>
  </si>
  <si>
    <t>Päevase aja summa</t>
  </si>
  <si>
    <t>Teenusel oldud ööde arv</t>
  </si>
  <si>
    <t>Öisel ajal  või üle 10 tunni teenuse kasutamine - tööpäev  või nädalavahetus</t>
  </si>
  <si>
    <t>Öise aja hind</t>
  </si>
  <si>
    <t>Öise aja summa</t>
  </si>
  <si>
    <t>Summa kokku osutatud (öö)päevade eest (EUR)</t>
  </si>
  <si>
    <t>Kasutamata teenuskoha tasu (65%)</t>
  </si>
  <si>
    <t>Tööpäevade arv</t>
  </si>
  <si>
    <t>Nädalvah. päevade arv</t>
  </si>
  <si>
    <t>Teenuskoht 1</t>
  </si>
  <si>
    <t>23</t>
  </si>
  <si>
    <t>Teenuskoht 2</t>
  </si>
  <si>
    <t>T00056789</t>
  </si>
  <si>
    <t>Teenuskoht 3</t>
  </si>
  <si>
    <t>SO kehtib alates 22.01.2026</t>
  </si>
  <si>
    <t>Teenuskoht 4</t>
  </si>
  <si>
    <t>T00033556</t>
  </si>
  <si>
    <t>Maksimaalne hüvitatavate päevade arv 23</t>
  </si>
  <si>
    <t>Sotsiaalkindlustusamet jätkab erihoolekandeteenuse osutajale selle teenuse ostamise eest, mida isik on õigustatud saama, riigieelarvest makstava tasu maksmist juhul,</t>
  </si>
  <si>
    <t xml:space="preserve"> kui isik ei kasuta erihoolekandeteenust kuni kaks kuud järjest - aja eest, millal isik teenust ei kasutanud, kuid kõige rohkem nelja kuu ulatuses ühe kalendriaasta jooksul.</t>
  </si>
  <si>
    <t>Teenuseosutaja lõpetab erihoolekandeteenuste osutamise suunamisotsuse alusel juhul, kui isik ei kasuta teenust kauem kui kaks kuud järjest, välja arvatud statsionaarse tervishoiuteenuse osutamise korral.</t>
  </si>
  <si>
    <t xml:space="preserve">Koostaja: allkiri </t>
  </si>
  <si>
    <t>Päeva- ja nädalahoiu teenus</t>
  </si>
  <si>
    <t>Öisel ajal teenuse kasutamine - tööpäev  või nädalavahetus</t>
  </si>
  <si>
    <t xml:space="preserve">Päeva- ja nädalahoiuteenuse sisuks olevaid tegevusi tuleb päeva- ja nädalahoiuteenust saava isiku suhtes ellu viia minimaalselt 10 päeval ja maksimaalselt 23 ööpäeval kuus, välja arvatud:                                                                                                                </t>
  </si>
  <si>
    <t>Kuus kuud pärast esmakordses suunamisotsuses märgitud teenuse osutamiseks kokku lepitud tähtpäeva on kohanemisaeg, mille kestel võib tegevusi päeva- ja nädalahoiuteenust saava isiku suhtes ellu viia vähem kui kümnel päeval kuus.</t>
  </si>
  <si>
    <r>
      <t>Päeva- ja nädalahoiu erihooldusteenuse täitmata koha</t>
    </r>
    <r>
      <rPr>
        <sz val="8"/>
        <rFont val="Arial"/>
        <family val="2"/>
        <charset val="186"/>
      </rPr>
      <t xml:space="preserve"> rahastamist jätkatakse </t>
    </r>
    <r>
      <rPr>
        <b/>
        <sz val="8"/>
        <rFont val="Arial"/>
        <family val="2"/>
        <charset val="186"/>
      </rPr>
      <t>65% ulatuses</t>
    </r>
    <r>
      <rPr>
        <sz val="8"/>
        <rFont val="Arial"/>
        <family val="2"/>
        <charset val="186"/>
      </rPr>
      <t>, kui isik:</t>
    </r>
  </si>
  <si>
    <t>Töötamise toetamine</t>
  </si>
  <si>
    <t>17</t>
  </si>
  <si>
    <t xml:space="preserve">Koostaja: </t>
  </si>
  <si>
    <t>Kui isik tuleb teenusele või lahkub teenuselt kuu keskel, arvestame isiku poolt teenusel viibitud kalendripäevi (veerg G)</t>
  </si>
  <si>
    <t>Summa (veerg I) ümardatakse 2 kohta peale koma (49,02)</t>
  </si>
  <si>
    <t>Toetatud elamine</t>
  </si>
  <si>
    <t>8</t>
  </si>
  <si>
    <t>5</t>
  </si>
  <si>
    <t>Summa (veerg I) ümardatakse 2 kohta peale koma (77,14)</t>
  </si>
  <si>
    <r>
      <t xml:space="preserve">Toetatud elamise teenuse </t>
    </r>
    <r>
      <rPr>
        <sz val="8"/>
        <rFont val="Arial"/>
        <family val="2"/>
        <charset val="186"/>
      </rPr>
      <t xml:space="preserve">finantseerimine toimub 1 kuu teenuse finantseerimise piirmäära ulatuses, juhul kui  </t>
    </r>
  </si>
  <si>
    <t>vahetult isikule on teenust osutatud vähemalt vähemalt 2 tundi nädalas (8 tundi kuus).</t>
  </si>
  <si>
    <t>Kogukonnas elamine</t>
  </si>
  <si>
    <t>20.06.21-31.05.26</t>
  </si>
  <si>
    <t>01.-30.04</t>
  </si>
  <si>
    <t>T00023457</t>
  </si>
  <si>
    <t>20.06.23-25.01.26</t>
  </si>
  <si>
    <t>01.-25.01</t>
  </si>
  <si>
    <t>T00044444</t>
  </si>
  <si>
    <t>12.01.26-28.12.30</t>
  </si>
  <si>
    <t>T00033666</t>
  </si>
  <si>
    <t>20.06.23-31.05.28</t>
  </si>
  <si>
    <t xml:space="preserve">Kui isik tuleb teenusele või lahkub teenuselt kuu keskel, arvestame isiku poolt teenusel viibitud kalendripäevi (veerg F) </t>
  </si>
  <si>
    <t>Osutatud teenuse hulk (veerg G) ümardatakse  3 kohta peale koma (0,645)</t>
  </si>
  <si>
    <t>Summa (veerg H) ümardatakse 2 kohta peale koma (408,93)</t>
  </si>
  <si>
    <t>Ööpäevaringne erihooldus</t>
  </si>
  <si>
    <t>12.-30.01</t>
  </si>
  <si>
    <t>Summa (veerg H) ümardatakse 2 kohta peale koma (534,48)</t>
  </si>
  <si>
    <t>Maksimaalne maksumus</t>
  </si>
  <si>
    <t>ööpäevaringne erihooldusteenus (ühiselamu tüüpi)</t>
  </si>
  <si>
    <t>ööpäevaringne erihooldusteenus (10-ne peremaja, 12-ne peremaja)</t>
  </si>
  <si>
    <t>ööpäevaringne erihooldusteenus (6-ne peremaja)</t>
  </si>
  <si>
    <t xml:space="preserve">Ööpäevaringne erihooldus </t>
  </si>
  <si>
    <t>Summa (veerg H) ümardatakse 2 kohta peale koma (597,27)</t>
  </si>
  <si>
    <t>Summa (veerg H) ümardatakse 2 kohta peale koma (639,84)</t>
  </si>
  <si>
    <t>Ööpäevaringne erihooldus autistidele</t>
  </si>
  <si>
    <t>Summa (veerg H) ümardatakse 2 kohta peale koma (3561,05)</t>
  </si>
  <si>
    <t>Ööpäevaringne erihooldus (ebastabiilse remissiooniga isik)</t>
  </si>
  <si>
    <t>Summa (veerg H) ümardatakse 2 kohta peale koma (758,52)</t>
  </si>
  <si>
    <t>ööpäevaringne erihooldusteenus ebastabiilse remissiooniga psüühikahäirega inimesele (ühiselamu tüüpi)</t>
  </si>
  <si>
    <t>ööpäevaringne erihooldusteenus ebastabiilse remissiooniga psüühikahäirega inimesele (kuni 10 inimest üksuses; kuni 12 inimest üksuses)</t>
  </si>
  <si>
    <t>ööpäevaringne erihooldusteenus ebastabiilse remissiooniga psüühikahäirega inimesele (kuni 6 inimest üksuses)</t>
  </si>
  <si>
    <t>Summa (veerg H) ümardatakse 2 kohta peale koma (841,73)</t>
  </si>
  <si>
    <t>Summa (veerg H) ümardatakse 2 kohta peale koma (942,35)</t>
  </si>
  <si>
    <t>Ööpäevaringne erihooldus (Äärmusliku abi- ja toetusvajadusega isik)</t>
  </si>
  <si>
    <t>Summa (veerg H) ümardatakse 2 kohta peale koma (824,31)</t>
  </si>
  <si>
    <t>ööpäevaringne erihooldusteenus äärmusliku abi- ja toetusvajadusega inimesele (ühiselamu tüüpi)</t>
  </si>
  <si>
    <t>ööpäevaringne erihooldusteenus äärmusliku abi- ja toetusvajadusega inimesele (10-ne peremaja, 12-ne peremaja)</t>
  </si>
  <si>
    <t>ööpäevaringne erihooldusteenus äärmusliku abi- ja toetusvajadusega inimesele (6-ne peremaja)</t>
  </si>
  <si>
    <t>Summa (veerg H) ümardatakse 2 kohta peale koma (961,05)</t>
  </si>
  <si>
    <t>Summa (veerg H) ümardatakse 2 kohta peale koma (1062,96)</t>
  </si>
  <si>
    <t>Ööpäevaringne erihooldus kohtumääruse alusel</t>
  </si>
  <si>
    <t>ÖK täitmata kohtade arvestus</t>
  </si>
  <si>
    <t>Kogus</t>
  </si>
  <si>
    <t>Hind</t>
  </si>
  <si>
    <t>Summa</t>
  </si>
  <si>
    <t>Mahaarvamine 5 % ÖK täitmata kohtade eest</t>
  </si>
  <si>
    <t xml:space="preserve">Max kohtade arv </t>
  </si>
  <si>
    <t>Täidetud kohad</t>
  </si>
  <si>
    <t>Täitmata kohad</t>
  </si>
  <si>
    <t>Summa (veerg H) ümardatakse 2 kohta peale koma (1646,69)</t>
  </si>
  <si>
    <t>01.09.26-31.08.31</t>
  </si>
  <si>
    <t>03.09.26-02.09.31</t>
  </si>
  <si>
    <t>14.09.26-13.09.31</t>
  </si>
  <si>
    <t>20.09.26-19.09.31</t>
  </si>
  <si>
    <t>September 2026</t>
  </si>
  <si>
    <t>01-30.09 haiglas</t>
  </si>
  <si>
    <t>03-05.09 kodus</t>
  </si>
  <si>
    <t>01.-30.09</t>
  </si>
  <si>
    <t>03.-30.09</t>
  </si>
  <si>
    <t>14.-30.09</t>
  </si>
  <si>
    <t>20.-30.09</t>
  </si>
  <si>
    <t>01.-25.09</t>
  </si>
  <si>
    <t>26.-30.09</t>
  </si>
  <si>
    <t>20.06.24-19.06.29</t>
  </si>
  <si>
    <t>26.09.23-25.09.26</t>
  </si>
  <si>
    <t>26.09.26-25.09.31</t>
  </si>
  <si>
    <t>15.01.23-14.01.28</t>
  </si>
  <si>
    <r>
      <t xml:space="preserve">Autismispektriga täisealisel isikul on õigus saada § 2 lõikes 51 sätestatud ööpäevaringset erihooldusteenust maksimaalse maksumusega </t>
    </r>
    <r>
      <rPr>
        <b/>
        <sz val="8"/>
        <rFont val="Arial"/>
        <family val="2"/>
      </rPr>
      <t>13 032 eurot</t>
    </r>
    <r>
      <rPr>
        <sz val="8"/>
        <rFont val="Arial"/>
        <family val="2"/>
      </rPr>
      <t xml:space="preserve"> kalendrikuus </t>
    </r>
    <r>
      <rPr>
        <b/>
        <sz val="8"/>
        <rFont val="Arial"/>
        <family val="2"/>
      </rPr>
      <t>kuni kolm kuud</t>
    </r>
    <r>
      <rPr>
        <sz val="8"/>
        <rFont val="Arial"/>
        <family val="2"/>
      </rPr>
      <t>,</t>
    </r>
  </si>
  <si>
    <t>kui teenust osutatakse teenusekohal, millele on antud tegevusluba pärast 1. jaanuari 2026. a, ja Sotsiaalkindlustusamet ei ole sellel teenusekohal</t>
  </si>
  <si>
    <t>teenuse osutamise eest eelnevalt hüvitanud teenuse osutamise kulusid vähemalt kolm kuud käesoleva paragrahvi alusel.</t>
  </si>
  <si>
    <t>Erihoolekandeteenuste maksimaalne maksumus uue teenusekoha loomise korral: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</si>
</sst>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0.00\ &quot;€&quot;;[Red]\-#,##0.00\ &quot;€&quot;"/>
    <numFmt numFmtId="164" formatCode="dd\.mm\.yy;@"/>
    <numFmt numFmtId="165" formatCode="0.000"/>
    <numFmt numFmtId="166" formatCode="#,##0.00\ &quot;€&quot;"/>
    <numFmt numFmtId="167" formatCode="0.00000"/>
    <numFmt numFmtId="168" formatCode="_-* #,##0.00\ _k_r_-;\-* #,##0.00\ _k_r_-;_-* &quot;-&quot;??\ _k_r_-;_-@_-"/>
    <numFmt numFmtId="169" formatCode="#,##0\ &quot;€&quot;"/>
    <numFmt numFmtId="170" formatCode="_-* #,##0.00\ _€_-;\-* #,##0.00\ _€_-;_-* &quot;-&quot;??\ _€_-;_-@_-"/>
    <numFmt numFmtId="171" formatCode="#,##0.000\ &quot;€&quot;"/>
  </numFmts>
  <fonts count="23" x14ac:knownFonts="1">
    <font>
      <sz val="11"/>
      <color theme="1"/>
      <name val="Calibri"/>
      <family val="2"/>
      <charset val="186"/>
      <scheme val="minor"/>
    </font>
    <font>
      <sz val="11"/>
      <color theme="1"/>
      <name val="Calibri"/>
      <family val="2"/>
      <charset val="186"/>
      <scheme val="minor"/>
    </font>
    <font>
      <sz val="10"/>
      <name val="Arial"/>
      <family val="2"/>
    </font>
    <font>
      <sz val="8"/>
      <name val="Arial"/>
      <family val="2"/>
      <charset val="186"/>
    </font>
    <font>
      <b/>
      <sz val="12"/>
      <name val="Arial"/>
      <family val="2"/>
      <charset val="186"/>
    </font>
    <font>
      <b/>
      <sz val="8"/>
      <name val="Arial"/>
      <family val="2"/>
      <charset val="186"/>
    </font>
    <font>
      <strike/>
      <sz val="8"/>
      <name val="Arial"/>
      <family val="2"/>
      <charset val="186"/>
    </font>
    <font>
      <b/>
      <sz val="10"/>
      <name val="Arial"/>
      <family val="2"/>
      <charset val="186"/>
    </font>
    <font>
      <b/>
      <sz val="8"/>
      <name val="Arial"/>
      <family val="2"/>
    </font>
    <font>
      <sz val="8"/>
      <name val="Arial"/>
      <family val="2"/>
    </font>
    <font>
      <b/>
      <sz val="12"/>
      <name val="Arial"/>
      <family val="2"/>
    </font>
    <font>
      <b/>
      <sz val="10"/>
      <name val="Arial"/>
      <family val="2"/>
    </font>
    <font>
      <sz val="10"/>
      <name val="Arial"/>
      <family val="2"/>
    </font>
    <font>
      <u/>
      <sz val="8"/>
      <name val="Arial"/>
      <family val="2"/>
    </font>
    <font>
      <sz val="10"/>
      <name val="Arial"/>
      <family val="2"/>
      <charset val="186"/>
    </font>
    <font>
      <b/>
      <sz val="9"/>
      <color theme="1"/>
      <name val="Calibri"/>
      <family val="2"/>
      <charset val="186"/>
      <scheme val="minor"/>
    </font>
    <font>
      <sz val="9"/>
      <color theme="1"/>
      <name val="Calibri"/>
      <family val="2"/>
      <charset val="186"/>
      <scheme val="minor"/>
    </font>
    <font>
      <sz val="8"/>
      <color theme="1"/>
      <name val="Arial"/>
      <family val="2"/>
      <charset val="186"/>
    </font>
    <font>
      <sz val="8"/>
      <color rgb="FFFF0000"/>
      <name val="Arial"/>
      <family val="2"/>
      <charset val="186"/>
    </font>
    <font>
      <sz val="9"/>
      <color theme="1"/>
      <name val="Arial"/>
      <family val="2"/>
      <charset val="186"/>
    </font>
    <font>
      <sz val="9"/>
      <name val="Arial"/>
      <family val="2"/>
      <charset val="186"/>
    </font>
    <font>
      <sz val="10"/>
      <color rgb="FFFF0000"/>
      <name val="Arial"/>
      <family val="2"/>
      <charset val="186"/>
    </font>
    <font>
      <sz val="8"/>
      <name val="Calibri"/>
      <family val="2"/>
      <charset val="186"/>
      <scheme val="minor"/>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68" fontId="2" fillId="0" borderId="0" applyFont="0" applyFill="0" applyBorder="0" applyAlignment="0" applyProtection="0"/>
    <xf numFmtId="0" fontId="14" fillId="0" borderId="0"/>
    <xf numFmtId="0" fontId="1" fillId="0" borderId="0"/>
    <xf numFmtId="0" fontId="12" fillId="0" borderId="0"/>
  </cellStyleXfs>
  <cellXfs count="182">
    <xf numFmtId="0" fontId="0" fillId="0" borderId="0" xfId="0"/>
    <xf numFmtId="0" fontId="3" fillId="0" borderId="0" xfId="1" applyFont="1"/>
    <xf numFmtId="0" fontId="4" fillId="0" borderId="0" xfId="1" applyFont="1"/>
    <xf numFmtId="0" fontId="3" fillId="0" borderId="0" xfId="1" applyFont="1" applyAlignment="1">
      <alignment horizontal="right"/>
    </xf>
    <xf numFmtId="164" fontId="3" fillId="0" borderId="0" xfId="1" applyNumberFormat="1" applyFont="1"/>
    <xf numFmtId="0" fontId="5" fillId="0" borderId="0" xfId="1" applyFont="1" applyAlignment="1">
      <alignment wrapText="1"/>
    </xf>
    <xf numFmtId="1" fontId="5" fillId="0" borderId="0" xfId="1" applyNumberFormat="1" applyFont="1"/>
    <xf numFmtId="165" fontId="3" fillId="0" borderId="0" xfId="1" applyNumberFormat="1" applyFont="1"/>
    <xf numFmtId="2" fontId="3" fillId="0" borderId="0" xfId="1" applyNumberFormat="1" applyFont="1"/>
    <xf numFmtId="164" fontId="6" fillId="0" borderId="0" xfId="1" applyNumberFormat="1" applyFont="1"/>
    <xf numFmtId="49" fontId="5" fillId="0" borderId="0" xfId="1" applyNumberFormat="1" applyFont="1"/>
    <xf numFmtId="2" fontId="5" fillId="0" borderId="0" xfId="1" applyNumberFormat="1" applyFont="1"/>
    <xf numFmtId="0" fontId="3" fillId="0" borderId="0" xfId="1" applyFont="1" applyAlignment="1">
      <alignment horizontal="center"/>
    </xf>
    <xf numFmtId="0" fontId="7" fillId="0" borderId="0" xfId="1" applyFont="1"/>
    <xf numFmtId="0" fontId="7" fillId="0" borderId="1" xfId="1" applyFont="1" applyBorder="1" applyAlignment="1">
      <alignment horizontal="center" vertical="center"/>
    </xf>
    <xf numFmtId="166" fontId="7" fillId="0" borderId="1" xfId="1" applyNumberFormat="1" applyFont="1" applyBorder="1" applyAlignment="1">
      <alignment horizontal="center" vertical="center"/>
    </xf>
    <xf numFmtId="0" fontId="5" fillId="0" borderId="1" xfId="1" applyFont="1" applyBorder="1" applyAlignment="1">
      <alignment horizontal="center" vertical="center" wrapText="1"/>
    </xf>
    <xf numFmtId="164" fontId="5" fillId="0" borderId="1" xfId="1" applyNumberFormat="1" applyFont="1" applyBorder="1" applyAlignment="1">
      <alignment horizontal="center" vertical="center" wrapText="1"/>
    </xf>
    <xf numFmtId="12" fontId="5" fillId="0" borderId="1" xfId="1" applyNumberFormat="1" applyFont="1" applyBorder="1" applyAlignment="1">
      <alignment horizontal="center" vertical="center" wrapText="1"/>
    </xf>
    <xf numFmtId="12" fontId="5" fillId="2" borderId="1" xfId="1" applyNumberFormat="1" applyFont="1" applyFill="1" applyBorder="1" applyAlignment="1">
      <alignment horizontal="center" vertical="center" wrapText="1"/>
    </xf>
    <xf numFmtId="2" fontId="5" fillId="0" borderId="1" xfId="1" applyNumberFormat="1" applyFont="1" applyBorder="1" applyAlignment="1">
      <alignment horizontal="center" vertical="center" wrapText="1"/>
    </xf>
    <xf numFmtId="165" fontId="5" fillId="0" borderId="1" xfId="1" applyNumberFormat="1" applyFont="1" applyBorder="1" applyAlignment="1">
      <alignment horizontal="center" vertical="center" wrapText="1"/>
    </xf>
    <xf numFmtId="0" fontId="3" fillId="0" borderId="1" xfId="1" applyFont="1" applyBorder="1"/>
    <xf numFmtId="14" fontId="3" fillId="0" borderId="1" xfId="1" applyNumberFormat="1" applyFont="1" applyBorder="1" applyAlignment="1">
      <alignment horizontal="right"/>
    </xf>
    <xf numFmtId="0" fontId="3" fillId="0" borderId="1" xfId="1" applyFont="1" applyBorder="1" applyAlignment="1">
      <alignment horizontal="right"/>
    </xf>
    <xf numFmtId="164" fontId="3" fillId="0" borderId="1" xfId="1" applyNumberFormat="1" applyFont="1" applyBorder="1" applyAlignment="1">
      <alignment horizontal="right"/>
    </xf>
    <xf numFmtId="49" fontId="3" fillId="0" borderId="1" xfId="1" applyNumberFormat="1" applyFont="1" applyBorder="1" applyAlignment="1">
      <alignment horizontal="right"/>
    </xf>
    <xf numFmtId="49" fontId="3" fillId="2" borderId="1" xfId="1" applyNumberFormat="1" applyFont="1" applyFill="1" applyBorder="1" applyAlignment="1">
      <alignment horizontal="right"/>
    </xf>
    <xf numFmtId="1" fontId="3" fillId="0" borderId="1" xfId="1" applyNumberFormat="1" applyFont="1" applyBorder="1"/>
    <xf numFmtId="165" fontId="3" fillId="3" borderId="1" xfId="1" applyNumberFormat="1" applyFont="1" applyFill="1" applyBorder="1" applyAlignment="1">
      <alignment horizontal="right"/>
    </xf>
    <xf numFmtId="166" fontId="3" fillId="0" borderId="1" xfId="1" applyNumberFormat="1" applyFont="1" applyBorder="1" applyAlignment="1">
      <alignment horizontal="right"/>
    </xf>
    <xf numFmtId="166" fontId="3" fillId="0" borderId="1" xfId="1" applyNumberFormat="1" applyFont="1" applyBorder="1"/>
    <xf numFmtId="14" fontId="3" fillId="2" borderId="1" xfId="1" applyNumberFormat="1" applyFont="1" applyFill="1" applyBorder="1" applyAlignment="1">
      <alignment horizontal="right"/>
    </xf>
    <xf numFmtId="0" fontId="3" fillId="2" borderId="1" xfId="1" applyFont="1" applyFill="1" applyBorder="1" applyAlignment="1">
      <alignment horizontal="right"/>
    </xf>
    <xf numFmtId="164" fontId="3" fillId="2" borderId="1" xfId="1" applyNumberFormat="1" applyFont="1" applyFill="1" applyBorder="1" applyAlignment="1">
      <alignment horizontal="right"/>
    </xf>
    <xf numFmtId="1" fontId="3" fillId="2" borderId="1" xfId="1" applyNumberFormat="1" applyFont="1" applyFill="1" applyBorder="1"/>
    <xf numFmtId="166" fontId="3" fillId="2" borderId="1" xfId="1" applyNumberFormat="1" applyFont="1" applyFill="1" applyBorder="1" applyAlignment="1">
      <alignment horizontal="right"/>
    </xf>
    <xf numFmtId="0" fontId="3" fillId="2" borderId="1" xfId="1" applyFont="1" applyFill="1" applyBorder="1"/>
    <xf numFmtId="0" fontId="8" fillId="0" borderId="1" xfId="1" applyFont="1" applyBorder="1" applyAlignment="1">
      <alignment horizontal="left" vertical="center"/>
    </xf>
    <xf numFmtId="164" fontId="3" fillId="0" borderId="1" xfId="1" applyNumberFormat="1" applyFont="1" applyBorder="1"/>
    <xf numFmtId="49" fontId="3" fillId="0" borderId="1" xfId="1" applyNumberFormat="1" applyFont="1" applyBorder="1"/>
    <xf numFmtId="49" fontId="3" fillId="2" borderId="1" xfId="1" applyNumberFormat="1" applyFont="1" applyFill="1" applyBorder="1"/>
    <xf numFmtId="165" fontId="3" fillId="0" borderId="1" xfId="1" applyNumberFormat="1" applyFont="1" applyBorder="1" applyAlignment="1">
      <alignment horizontal="right"/>
    </xf>
    <xf numFmtId="166" fontId="8" fillId="0" borderId="2" xfId="1" applyNumberFormat="1" applyFont="1" applyBorder="1" applyAlignment="1">
      <alignment horizontal="left" vertical="center"/>
    </xf>
    <xf numFmtId="49" fontId="3" fillId="0" borderId="0" xfId="1" applyNumberFormat="1" applyFont="1"/>
    <xf numFmtId="167" fontId="3" fillId="0" borderId="0" xfId="1" applyNumberFormat="1" applyFont="1"/>
    <xf numFmtId="0" fontId="5" fillId="0" borderId="0" xfId="1" applyFont="1"/>
    <xf numFmtId="2" fontId="3" fillId="0" borderId="0" xfId="1" applyNumberFormat="1" applyFont="1" applyAlignment="1">
      <alignment horizontal="right"/>
    </xf>
    <xf numFmtId="14" fontId="5" fillId="0" borderId="0" xfId="1" applyNumberFormat="1" applyFont="1"/>
    <xf numFmtId="14" fontId="5" fillId="0" borderId="0" xfId="1" applyNumberFormat="1" applyFont="1" applyAlignment="1">
      <alignment horizontal="right"/>
    </xf>
    <xf numFmtId="0" fontId="5" fillId="0" borderId="0" xfId="1" applyFont="1" applyAlignment="1">
      <alignment horizontal="right"/>
    </xf>
    <xf numFmtId="164" fontId="3" fillId="0" borderId="0" xfId="1" applyNumberFormat="1" applyFont="1" applyAlignment="1">
      <alignment horizontal="right"/>
    </xf>
    <xf numFmtId="0" fontId="9" fillId="0" borderId="0" xfId="1" applyFont="1"/>
    <xf numFmtId="0" fontId="10" fillId="0" borderId="0" xfId="1" applyFont="1"/>
    <xf numFmtId="0" fontId="8" fillId="0" borderId="0" xfId="1" applyFont="1" applyAlignment="1">
      <alignment wrapText="1"/>
    </xf>
    <xf numFmtId="1" fontId="8" fillId="0" borderId="0" xfId="1" applyNumberFormat="1" applyFont="1"/>
    <xf numFmtId="168" fontId="8" fillId="0" borderId="0" xfId="2" applyFont="1" applyBorder="1"/>
    <xf numFmtId="0" fontId="2" fillId="0" borderId="0" xfId="1"/>
    <xf numFmtId="49" fontId="8" fillId="0" borderId="0" xfId="1" applyNumberFormat="1" applyFont="1"/>
    <xf numFmtId="2" fontId="8" fillId="0" borderId="0" xfId="1" applyNumberFormat="1" applyFont="1"/>
    <xf numFmtId="0" fontId="9" fillId="0" borderId="0" xfId="1" applyFont="1" applyAlignment="1">
      <alignment wrapText="1"/>
    </xf>
    <xf numFmtId="166" fontId="9" fillId="0" borderId="0" xfId="1" applyNumberFormat="1" applyFont="1"/>
    <xf numFmtId="0" fontId="11" fillId="0" borderId="1" xfId="1" applyFont="1" applyBorder="1" applyAlignment="1">
      <alignment horizontal="left" vertical="center"/>
    </xf>
    <xf numFmtId="0" fontId="12" fillId="0" borderId="0" xfId="1" applyFont="1"/>
    <xf numFmtId="169" fontId="9" fillId="0" borderId="0" xfId="1" applyNumberFormat="1" applyFont="1"/>
    <xf numFmtId="0" fontId="8" fillId="0" borderId="1" xfId="1" applyFont="1" applyBorder="1" applyAlignment="1">
      <alignment horizontal="center" vertical="center" wrapText="1"/>
    </xf>
    <xf numFmtId="0" fontId="8" fillId="4" borderId="1" xfId="1" applyFont="1" applyFill="1" applyBorder="1" applyAlignment="1">
      <alignment horizontal="center" vertical="center" wrapText="1"/>
    </xf>
    <xf numFmtId="0" fontId="8" fillId="0" borderId="3" xfId="1" applyFont="1" applyBorder="1" applyAlignment="1">
      <alignment horizontal="center" vertical="center" wrapText="1"/>
    </xf>
    <xf numFmtId="168" fontId="8" fillId="0" borderId="4" xfId="2" applyFont="1" applyBorder="1" applyAlignment="1">
      <alignment horizontal="center" vertical="center" wrapText="1"/>
    </xf>
    <xf numFmtId="0" fontId="9" fillId="0" borderId="1" xfId="1" applyFont="1" applyBorder="1"/>
    <xf numFmtId="14" fontId="9" fillId="0" borderId="1" xfId="1" applyNumberFormat="1" applyFont="1" applyBorder="1"/>
    <xf numFmtId="0" fontId="9" fillId="4" borderId="1" xfId="1" applyFont="1" applyFill="1" applyBorder="1"/>
    <xf numFmtId="166" fontId="9" fillId="0" borderId="1" xfId="1" applyNumberFormat="1" applyFont="1" applyBorder="1"/>
    <xf numFmtId="166" fontId="9" fillId="0" borderId="3" xfId="1" applyNumberFormat="1" applyFont="1" applyBorder="1"/>
    <xf numFmtId="166" fontId="8" fillId="0" borderId="5" xfId="2" applyNumberFormat="1" applyFont="1" applyBorder="1"/>
    <xf numFmtId="11" fontId="13" fillId="0" borderId="0" xfId="1" applyNumberFormat="1" applyFont="1"/>
    <xf numFmtId="1" fontId="9" fillId="0" borderId="1" xfId="1" applyNumberFormat="1" applyFont="1" applyBorder="1"/>
    <xf numFmtId="0" fontId="9" fillId="0" borderId="6" xfId="1" applyFont="1" applyBorder="1"/>
    <xf numFmtId="14" fontId="9" fillId="0" borderId="6" xfId="1" applyNumberFormat="1" applyFont="1" applyBorder="1"/>
    <xf numFmtId="0" fontId="9" fillId="4" borderId="6" xfId="1" applyFont="1" applyFill="1" applyBorder="1"/>
    <xf numFmtId="0" fontId="8" fillId="0" borderId="7" xfId="1" applyFont="1" applyBorder="1"/>
    <xf numFmtId="0" fontId="8" fillId="0" borderId="8" xfId="1" applyFont="1" applyBorder="1"/>
    <xf numFmtId="166" fontId="8" fillId="0" borderId="8" xfId="1" applyNumberFormat="1" applyFont="1" applyBorder="1"/>
    <xf numFmtId="0" fontId="8" fillId="0" borderId="9" xfId="1" applyFont="1" applyBorder="1"/>
    <xf numFmtId="166" fontId="8" fillId="0" borderId="10" xfId="2" applyNumberFormat="1" applyFont="1" applyBorder="1"/>
    <xf numFmtId="0" fontId="9" fillId="0" borderId="0" xfId="1" applyFont="1" applyAlignment="1">
      <alignment vertical="center"/>
    </xf>
    <xf numFmtId="170" fontId="9" fillId="0" borderId="0" xfId="1" applyNumberFormat="1" applyFont="1"/>
    <xf numFmtId="0" fontId="8" fillId="0" borderId="0" xfId="1" applyFont="1" applyAlignment="1">
      <alignment vertical="center"/>
    </xf>
    <xf numFmtId="0" fontId="3" fillId="0" borderId="0" xfId="3" applyFont="1"/>
    <xf numFmtId="0" fontId="4" fillId="0" borderId="0" xfId="3" applyFont="1"/>
    <xf numFmtId="164" fontId="3" fillId="0" borderId="0" xfId="3" applyNumberFormat="1" applyFont="1"/>
    <xf numFmtId="0" fontId="5" fillId="0" borderId="0" xfId="3" applyFont="1" applyAlignment="1">
      <alignment wrapText="1"/>
    </xf>
    <xf numFmtId="0" fontId="5" fillId="0" borderId="0" xfId="3" applyFont="1"/>
    <xf numFmtId="0" fontId="15" fillId="0" borderId="0" xfId="4" applyFont="1" applyAlignment="1">
      <alignment wrapText="1"/>
    </xf>
    <xf numFmtId="2" fontId="3" fillId="0" borderId="0" xfId="3" applyNumberFormat="1" applyFont="1"/>
    <xf numFmtId="0" fontId="1" fillId="0" borderId="0" xfId="4"/>
    <xf numFmtId="164" fontId="6" fillId="0" borderId="0" xfId="3" applyNumberFormat="1" applyFont="1"/>
    <xf numFmtId="49" fontId="5" fillId="0" borderId="0" xfId="5" applyNumberFormat="1" applyFont="1"/>
    <xf numFmtId="0" fontId="16" fillId="0" borderId="0" xfId="4" applyFont="1"/>
    <xf numFmtId="169" fontId="16" fillId="0" borderId="0" xfId="4" applyNumberFormat="1" applyFont="1"/>
    <xf numFmtId="3" fontId="16" fillId="0" borderId="0" xfId="4" applyNumberFormat="1" applyFont="1"/>
    <xf numFmtId="49" fontId="5" fillId="0" borderId="0" xfId="3" applyNumberFormat="1" applyFont="1"/>
    <xf numFmtId="0" fontId="7" fillId="0" borderId="0" xfId="3" applyFont="1" applyAlignment="1">
      <alignment wrapText="1"/>
    </xf>
    <xf numFmtId="0" fontId="7" fillId="0" borderId="0" xfId="3" applyFont="1" applyAlignment="1">
      <alignment horizontal="center" wrapText="1"/>
    </xf>
    <xf numFmtId="0" fontId="17" fillId="0" borderId="1" xfId="4" applyFont="1" applyBorder="1"/>
    <xf numFmtId="0" fontId="5" fillId="0" borderId="1" xfId="3" applyFont="1" applyBorder="1" applyAlignment="1">
      <alignment horizontal="left" wrapText="1"/>
    </xf>
    <xf numFmtId="0" fontId="5" fillId="4" borderId="6" xfId="3" applyFont="1" applyFill="1" applyBorder="1" applyAlignment="1">
      <alignment horizontal="left" wrapText="1"/>
    </xf>
    <xf numFmtId="12" fontId="5" fillId="2" borderId="6" xfId="3" applyNumberFormat="1" applyFont="1" applyFill="1" applyBorder="1" applyAlignment="1">
      <alignment horizontal="center" wrapText="1"/>
    </xf>
    <xf numFmtId="0" fontId="3" fillId="4" borderId="1" xfId="3" applyFont="1" applyFill="1" applyBorder="1" applyAlignment="1">
      <alignment wrapText="1"/>
    </xf>
    <xf numFmtId="0" fontId="1" fillId="4" borderId="1" xfId="4" applyFill="1" applyBorder="1" applyAlignment="1">
      <alignment wrapText="1"/>
    </xf>
    <xf numFmtId="0" fontId="1" fillId="0" borderId="6" xfId="4" applyBorder="1"/>
    <xf numFmtId="0" fontId="1" fillId="0" borderId="6" xfId="4" applyBorder="1" applyAlignment="1">
      <alignment wrapText="1"/>
    </xf>
    <xf numFmtId="0" fontId="5" fillId="4" borderId="11" xfId="3" applyFont="1" applyFill="1" applyBorder="1" applyAlignment="1">
      <alignment horizontal="left" wrapText="1"/>
    </xf>
    <xf numFmtId="12" fontId="5" fillId="4" borderId="6" xfId="3" applyNumberFormat="1" applyFont="1" applyFill="1" applyBorder="1" applyAlignment="1">
      <alignment horizontal="left" wrapText="1"/>
    </xf>
    <xf numFmtId="12" fontId="5" fillId="2" borderId="11" xfId="3" applyNumberFormat="1" applyFont="1" applyFill="1" applyBorder="1" applyAlignment="1">
      <alignment horizontal="center" wrapText="1"/>
    </xf>
    <xf numFmtId="0" fontId="17" fillId="0" borderId="1" xfId="4" applyFont="1" applyBorder="1" applyAlignment="1">
      <alignment vertical="center"/>
    </xf>
    <xf numFmtId="0" fontId="3" fillId="0" borderId="1" xfId="3" applyFont="1" applyBorder="1"/>
    <xf numFmtId="0" fontId="3" fillId="4" borderId="1" xfId="3" applyFont="1" applyFill="1" applyBorder="1" applyAlignment="1">
      <alignment horizontal="right"/>
    </xf>
    <xf numFmtId="49" fontId="3" fillId="2" borderId="1" xfId="3" applyNumberFormat="1" applyFont="1" applyFill="1" applyBorder="1" applyAlignment="1">
      <alignment horizontal="right"/>
    </xf>
    <xf numFmtId="166" fontId="3" fillId="2" borderId="1" xfId="3" applyNumberFormat="1" applyFont="1" applyFill="1" applyBorder="1"/>
    <xf numFmtId="0" fontId="3" fillId="2" borderId="1" xfId="3" applyFont="1" applyFill="1" applyBorder="1"/>
    <xf numFmtId="0" fontId="3" fillId="4" borderId="1" xfId="3" applyFont="1" applyFill="1" applyBorder="1"/>
    <xf numFmtId="166" fontId="3" fillId="0" borderId="1" xfId="3" applyNumberFormat="1" applyFont="1" applyBorder="1"/>
    <xf numFmtId="166" fontId="3" fillId="0" borderId="1" xfId="3" applyNumberFormat="1" applyFont="1" applyBorder="1" applyAlignment="1">
      <alignment horizontal="right"/>
    </xf>
    <xf numFmtId="166" fontId="18" fillId="2" borderId="1" xfId="3" applyNumberFormat="1" applyFont="1" applyFill="1" applyBorder="1"/>
    <xf numFmtId="14" fontId="3" fillId="4" borderId="1" xfId="3" applyNumberFormat="1" applyFont="1" applyFill="1" applyBorder="1" applyAlignment="1">
      <alignment horizontal="right"/>
    </xf>
    <xf numFmtId="0" fontId="3" fillId="0" borderId="6" xfId="3" applyFont="1" applyBorder="1"/>
    <xf numFmtId="0" fontId="3" fillId="4" borderId="6" xfId="3" applyFont="1" applyFill="1" applyBorder="1" applyAlignment="1">
      <alignment horizontal="right"/>
    </xf>
    <xf numFmtId="49" fontId="3" fillId="2" borderId="6" xfId="3" applyNumberFormat="1" applyFont="1" applyFill="1" applyBorder="1" applyAlignment="1">
      <alignment horizontal="right"/>
    </xf>
    <xf numFmtId="166" fontId="3" fillId="2" borderId="6" xfId="3" applyNumberFormat="1" applyFont="1" applyFill="1" applyBorder="1"/>
    <xf numFmtId="0" fontId="3" fillId="2" borderId="6" xfId="3" applyFont="1" applyFill="1" applyBorder="1"/>
    <xf numFmtId="0" fontId="3" fillId="4" borderId="6" xfId="3" applyFont="1" applyFill="1" applyBorder="1"/>
    <xf numFmtId="166" fontId="3" fillId="0" borderId="6" xfId="3" applyNumberFormat="1" applyFont="1" applyBorder="1"/>
    <xf numFmtId="166" fontId="3" fillId="0" borderId="6" xfId="3" applyNumberFormat="1" applyFont="1" applyBorder="1" applyAlignment="1">
      <alignment horizontal="right"/>
    </xf>
    <xf numFmtId="166" fontId="18" fillId="2" borderId="6" xfId="3" applyNumberFormat="1" applyFont="1" applyFill="1" applyBorder="1"/>
    <xf numFmtId="0" fontId="1" fillId="2" borderId="0" xfId="4" applyFill="1"/>
    <xf numFmtId="0" fontId="17" fillId="0" borderId="0" xfId="4" applyFont="1"/>
    <xf numFmtId="0" fontId="3" fillId="0" borderId="7" xfId="3" applyFont="1" applyBorder="1"/>
    <xf numFmtId="0" fontId="3" fillId="0" borderId="8" xfId="3" applyFont="1" applyBorder="1"/>
    <xf numFmtId="49" fontId="3" fillId="2" borderId="8" xfId="3" applyNumberFormat="1" applyFont="1" applyFill="1" applyBorder="1"/>
    <xf numFmtId="166" fontId="3" fillId="2" borderId="8" xfId="3" applyNumberFormat="1" applyFont="1" applyFill="1" applyBorder="1"/>
    <xf numFmtId="166" fontId="3" fillId="0" borderId="8" xfId="4" applyNumberFormat="1" applyFont="1" applyBorder="1" applyAlignment="1">
      <alignment horizontal="right"/>
    </xf>
    <xf numFmtId="166" fontId="3" fillId="0" borderId="12" xfId="4" applyNumberFormat="1" applyFont="1" applyBorder="1" applyAlignment="1">
      <alignment horizontal="right"/>
    </xf>
    <xf numFmtId="166" fontId="5" fillId="0" borderId="0" xfId="3" applyNumberFormat="1" applyFont="1"/>
    <xf numFmtId="0" fontId="19" fillId="0" borderId="0" xfId="4" applyFont="1" applyAlignment="1">
      <alignment vertical="center"/>
    </xf>
    <xf numFmtId="0" fontId="17" fillId="0" borderId="0" xfId="4" applyFont="1" applyAlignment="1">
      <alignment horizontal="right"/>
    </xf>
    <xf numFmtId="0" fontId="20" fillId="0" borderId="0" xfId="3" applyFont="1"/>
    <xf numFmtId="0" fontId="18" fillId="0" borderId="0" xfId="3" applyFont="1"/>
    <xf numFmtId="49" fontId="18" fillId="0" borderId="0" xfId="3" applyNumberFormat="1" applyFont="1"/>
    <xf numFmtId="0" fontId="14" fillId="0" borderId="0" xfId="3"/>
    <xf numFmtId="0" fontId="21" fillId="0" borderId="0" xfId="3" applyFont="1"/>
    <xf numFmtId="2" fontId="3" fillId="0" borderId="1" xfId="1" applyNumberFormat="1" applyFont="1" applyBorder="1"/>
    <xf numFmtId="171" fontId="3" fillId="0" borderId="0" xfId="1" applyNumberFormat="1" applyFont="1"/>
    <xf numFmtId="0" fontId="3" fillId="0" borderId="0" xfId="1" applyFont="1" applyAlignment="1">
      <alignment wrapText="1"/>
    </xf>
    <xf numFmtId="0" fontId="7" fillId="0" borderId="0" xfId="1" applyFont="1" applyAlignment="1">
      <alignment wrapText="1"/>
    </xf>
    <xf numFmtId="0" fontId="7" fillId="0" borderId="1" xfId="1" applyFont="1" applyBorder="1" applyAlignment="1">
      <alignment horizontal="center" vertical="center" wrapText="1"/>
    </xf>
    <xf numFmtId="14" fontId="3" fillId="0" borderId="1" xfId="1" applyNumberFormat="1" applyFont="1" applyBorder="1"/>
    <xf numFmtId="0" fontId="3" fillId="2" borderId="0" xfId="1" applyFont="1" applyFill="1"/>
    <xf numFmtId="8" fontId="7" fillId="0" borderId="0" xfId="1" applyNumberFormat="1" applyFont="1"/>
    <xf numFmtId="165" fontId="2" fillId="0" borderId="0" xfId="1" applyNumberFormat="1"/>
    <xf numFmtId="2" fontId="2" fillId="0" borderId="0" xfId="1" applyNumberFormat="1"/>
    <xf numFmtId="2" fontId="5" fillId="0" borderId="0" xfId="1" applyNumberFormat="1" applyFont="1" applyAlignment="1">
      <alignment horizontal="center"/>
    </xf>
    <xf numFmtId="2" fontId="5" fillId="0" borderId="0" xfId="1" applyNumberFormat="1" applyFont="1" applyAlignment="1">
      <alignment wrapText="1"/>
    </xf>
    <xf numFmtId="166" fontId="3" fillId="0" borderId="0" xfId="1" applyNumberFormat="1" applyFont="1"/>
    <xf numFmtId="0" fontId="3" fillId="0" borderId="0" xfId="1" applyFont="1" applyAlignment="1"/>
    <xf numFmtId="8" fontId="9" fillId="0" borderId="0" xfId="1" applyNumberFormat="1" applyFont="1"/>
    <xf numFmtId="166" fontId="8" fillId="0" borderId="1" xfId="1" applyNumberFormat="1" applyFont="1" applyBorder="1" applyAlignment="1">
      <alignment horizontal="right"/>
    </xf>
    <xf numFmtId="12" fontId="5" fillId="0" borderId="6" xfId="3" applyNumberFormat="1" applyFont="1" applyBorder="1" applyAlignment="1">
      <alignment horizontal="center" wrapText="1"/>
    </xf>
    <xf numFmtId="2" fontId="5" fillId="0" borderId="6" xfId="3" applyNumberFormat="1" applyFont="1" applyBorder="1" applyAlignment="1">
      <alignment horizontal="center" wrapText="1"/>
    </xf>
    <xf numFmtId="2" fontId="5" fillId="0" borderId="11" xfId="3" applyNumberFormat="1" applyFont="1" applyBorder="1" applyAlignment="1">
      <alignment horizontal="center" wrapText="1"/>
    </xf>
    <xf numFmtId="2" fontId="5" fillId="2" borderId="6" xfId="3" applyNumberFormat="1" applyFont="1" applyFill="1" applyBorder="1" applyAlignment="1">
      <alignment horizontal="center" wrapText="1"/>
    </xf>
    <xf numFmtId="2" fontId="5" fillId="2" borderId="11" xfId="3" applyNumberFormat="1" applyFont="1" applyFill="1" applyBorder="1" applyAlignment="1">
      <alignment horizontal="center" wrapText="1"/>
    </xf>
    <xf numFmtId="12" fontId="5" fillId="2" borderId="6" xfId="3" applyNumberFormat="1" applyFont="1" applyFill="1" applyBorder="1" applyAlignment="1">
      <alignment horizontal="left" wrapText="1"/>
    </xf>
    <xf numFmtId="0" fontId="1" fillId="2" borderId="11" xfId="4" applyFill="1" applyBorder="1"/>
    <xf numFmtId="12" fontId="5" fillId="2" borderId="6" xfId="3" applyNumberFormat="1" applyFont="1" applyFill="1" applyBorder="1" applyAlignment="1">
      <alignment horizontal="center" wrapText="1"/>
    </xf>
    <xf numFmtId="12" fontId="5" fillId="2" borderId="11" xfId="3" applyNumberFormat="1" applyFont="1" applyFill="1" applyBorder="1" applyAlignment="1">
      <alignment horizontal="center" wrapText="1"/>
    </xf>
    <xf numFmtId="0" fontId="3" fillId="4" borderId="1" xfId="3" applyFont="1" applyFill="1" applyBorder="1" applyAlignment="1">
      <alignment wrapText="1"/>
    </xf>
    <xf numFmtId="0" fontId="3" fillId="4" borderId="3" xfId="3" applyFont="1" applyFill="1" applyBorder="1" applyAlignment="1">
      <alignment horizontal="center" wrapText="1"/>
    </xf>
    <xf numFmtId="0" fontId="3" fillId="4" borderId="13" xfId="3" applyFont="1" applyFill="1" applyBorder="1" applyAlignment="1">
      <alignment horizontal="center" wrapText="1"/>
    </xf>
    <xf numFmtId="166" fontId="8" fillId="0" borderId="2" xfId="1" applyNumberFormat="1" applyFont="1" applyBorder="1" applyAlignment="1">
      <alignment horizontal="right"/>
    </xf>
    <xf numFmtId="166" fontId="8" fillId="0" borderId="3" xfId="1" applyNumberFormat="1" applyFont="1" applyBorder="1" applyAlignment="1">
      <alignment horizontal="right"/>
    </xf>
    <xf numFmtId="166" fontId="8" fillId="0" borderId="13" xfId="1" applyNumberFormat="1" applyFont="1" applyBorder="1" applyAlignment="1">
      <alignment horizontal="right"/>
    </xf>
  </cellXfs>
  <cellStyles count="6">
    <cellStyle name="Koma 2" xfId="2" xr:uid="{224D8A84-B601-467E-8599-3E45A484D7A1}"/>
    <cellStyle name="Normaallaad" xfId="0" builtinId="0"/>
    <cellStyle name="Normaallaad 2" xfId="1" xr:uid="{6D2F3F97-693D-4E38-8584-16E94E5FD7D4}"/>
    <cellStyle name="Normaallaad 2 2" xfId="3" xr:uid="{53F70FD7-AB22-4D68-A5C2-EC214B43B6CD}"/>
    <cellStyle name="Normaallaad 3" xfId="4" xr:uid="{7C5FAA99-4E49-4177-ADF9-D65892D818F2}"/>
    <cellStyle name="Normaallaad 4" xfId="5" xr:uid="{ADB87236-96DA-40B0-9FC5-A358E31C28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2DBA8-2B12-4B97-9A1B-3BDC3A914B88}">
  <dimension ref="A1:N30"/>
  <sheetViews>
    <sheetView zoomScaleNormal="100" workbookViewId="0">
      <selection activeCell="C39" sqref="C39"/>
    </sheetView>
  </sheetViews>
  <sheetFormatPr defaultRowHeight="10" x14ac:dyDescent="0.2"/>
  <cols>
    <col min="1" max="1" width="3.453125" style="1" customWidth="1"/>
    <col min="2" max="2" width="21.81640625" style="1" customWidth="1"/>
    <col min="3" max="3" width="14.26953125" style="1" customWidth="1"/>
    <col min="4" max="4" width="14" style="3" bestFit="1" customWidth="1"/>
    <col min="5" max="5" width="12.453125" style="1" customWidth="1"/>
    <col min="6" max="6" width="14.7265625" style="4" bestFit="1" customWidth="1"/>
    <col min="7" max="7" width="11.81640625" style="1" customWidth="1"/>
    <col min="8" max="8" width="10.1796875" style="1" customWidth="1"/>
    <col min="9" max="9" width="8.54296875" style="8" customWidth="1"/>
    <col min="10" max="10" width="13" style="7" bestFit="1" customWidth="1"/>
    <col min="11" max="11" width="10.453125" style="8" bestFit="1" customWidth="1"/>
    <col min="12" max="12" width="13.1796875" style="1" bestFit="1" customWidth="1"/>
    <col min="13" max="13" width="8.26953125" style="1" customWidth="1"/>
    <col min="14" max="14" width="10.81640625" style="8" customWidth="1"/>
    <col min="15" max="15" width="12.1796875" style="1" customWidth="1"/>
    <col min="16" max="256" width="9.1796875" style="1"/>
    <col min="257" max="257" width="3.453125" style="1" customWidth="1"/>
    <col min="258" max="258" width="21.81640625" style="1" customWidth="1"/>
    <col min="259" max="259" width="14.26953125" style="1" customWidth="1"/>
    <col min="260" max="260" width="14" style="1" bestFit="1" customWidth="1"/>
    <col min="261" max="261" width="12.453125" style="1" customWidth="1"/>
    <col min="262" max="262" width="14.7265625" style="1" bestFit="1" customWidth="1"/>
    <col min="263" max="263" width="11.81640625" style="1" customWidth="1"/>
    <col min="264" max="264" width="10.1796875" style="1" customWidth="1"/>
    <col min="265" max="265" width="8.54296875" style="1" customWidth="1"/>
    <col min="266" max="266" width="13" style="1" bestFit="1" customWidth="1"/>
    <col min="267" max="267" width="10.453125" style="1" bestFit="1" customWidth="1"/>
    <col min="268" max="268" width="13.1796875" style="1" bestFit="1" customWidth="1"/>
    <col min="269" max="269" width="8.26953125" style="1" customWidth="1"/>
    <col min="270" max="270" width="10.81640625" style="1" customWidth="1"/>
    <col min="271" max="271" width="12.1796875" style="1" customWidth="1"/>
    <col min="272" max="512" width="9.1796875" style="1"/>
    <col min="513" max="513" width="3.453125" style="1" customWidth="1"/>
    <col min="514" max="514" width="21.81640625" style="1" customWidth="1"/>
    <col min="515" max="515" width="14.26953125" style="1" customWidth="1"/>
    <col min="516" max="516" width="14" style="1" bestFit="1" customWidth="1"/>
    <col min="517" max="517" width="12.453125" style="1" customWidth="1"/>
    <col min="518" max="518" width="14.7265625" style="1" bestFit="1" customWidth="1"/>
    <col min="519" max="519" width="11.81640625" style="1" customWidth="1"/>
    <col min="520" max="520" width="10.1796875" style="1" customWidth="1"/>
    <col min="521" max="521" width="8.54296875" style="1" customWidth="1"/>
    <col min="522" max="522" width="13" style="1" bestFit="1" customWidth="1"/>
    <col min="523" max="523" width="10.453125" style="1" bestFit="1" customWidth="1"/>
    <col min="524" max="524" width="13.1796875" style="1" bestFit="1" customWidth="1"/>
    <col min="525" max="525" width="8.26953125" style="1" customWidth="1"/>
    <col min="526" max="526" width="10.81640625" style="1" customWidth="1"/>
    <col min="527" max="527" width="12.1796875" style="1" customWidth="1"/>
    <col min="528" max="768" width="9.1796875" style="1"/>
    <col min="769" max="769" width="3.453125" style="1" customWidth="1"/>
    <col min="770" max="770" width="21.81640625" style="1" customWidth="1"/>
    <col min="771" max="771" width="14.26953125" style="1" customWidth="1"/>
    <col min="772" max="772" width="14" style="1" bestFit="1" customWidth="1"/>
    <col min="773" max="773" width="12.453125" style="1" customWidth="1"/>
    <col min="774" max="774" width="14.7265625" style="1" bestFit="1" customWidth="1"/>
    <col min="775" max="775" width="11.81640625" style="1" customWidth="1"/>
    <col min="776" max="776" width="10.1796875" style="1" customWidth="1"/>
    <col min="777" max="777" width="8.54296875" style="1" customWidth="1"/>
    <col min="778" max="778" width="13" style="1" bestFit="1" customWidth="1"/>
    <col min="779" max="779" width="10.453125" style="1" bestFit="1" customWidth="1"/>
    <col min="780" max="780" width="13.1796875" style="1" bestFit="1" customWidth="1"/>
    <col min="781" max="781" width="8.26953125" style="1" customWidth="1"/>
    <col min="782" max="782" width="10.81640625" style="1" customWidth="1"/>
    <col min="783" max="783" width="12.1796875" style="1" customWidth="1"/>
    <col min="784" max="1024" width="9.1796875" style="1"/>
    <col min="1025" max="1025" width="3.453125" style="1" customWidth="1"/>
    <col min="1026" max="1026" width="21.81640625" style="1" customWidth="1"/>
    <col min="1027" max="1027" width="14.26953125" style="1" customWidth="1"/>
    <col min="1028" max="1028" width="14" style="1" bestFit="1" customWidth="1"/>
    <col min="1029" max="1029" width="12.453125" style="1" customWidth="1"/>
    <col min="1030" max="1030" width="14.7265625" style="1" bestFit="1" customWidth="1"/>
    <col min="1031" max="1031" width="11.81640625" style="1" customWidth="1"/>
    <col min="1032" max="1032" width="10.1796875" style="1" customWidth="1"/>
    <col min="1033" max="1033" width="8.54296875" style="1" customWidth="1"/>
    <col min="1034" max="1034" width="13" style="1" bestFit="1" customWidth="1"/>
    <col min="1035" max="1035" width="10.453125" style="1" bestFit="1" customWidth="1"/>
    <col min="1036" max="1036" width="13.1796875" style="1" bestFit="1" customWidth="1"/>
    <col min="1037" max="1037" width="8.26953125" style="1" customWidth="1"/>
    <col min="1038" max="1038" width="10.81640625" style="1" customWidth="1"/>
    <col min="1039" max="1039" width="12.1796875" style="1" customWidth="1"/>
    <col min="1040" max="1280" width="9.1796875" style="1"/>
    <col min="1281" max="1281" width="3.453125" style="1" customWidth="1"/>
    <col min="1282" max="1282" width="21.81640625" style="1" customWidth="1"/>
    <col min="1283" max="1283" width="14.26953125" style="1" customWidth="1"/>
    <col min="1284" max="1284" width="14" style="1" bestFit="1" customWidth="1"/>
    <col min="1285" max="1285" width="12.453125" style="1" customWidth="1"/>
    <col min="1286" max="1286" width="14.7265625" style="1" bestFit="1" customWidth="1"/>
    <col min="1287" max="1287" width="11.81640625" style="1" customWidth="1"/>
    <col min="1288" max="1288" width="10.1796875" style="1" customWidth="1"/>
    <col min="1289" max="1289" width="8.54296875" style="1" customWidth="1"/>
    <col min="1290" max="1290" width="13" style="1" bestFit="1" customWidth="1"/>
    <col min="1291" max="1291" width="10.453125" style="1" bestFit="1" customWidth="1"/>
    <col min="1292" max="1292" width="13.1796875" style="1" bestFit="1" customWidth="1"/>
    <col min="1293" max="1293" width="8.26953125" style="1" customWidth="1"/>
    <col min="1294" max="1294" width="10.81640625" style="1" customWidth="1"/>
    <col min="1295" max="1295" width="12.1796875" style="1" customWidth="1"/>
    <col min="1296" max="1536" width="9.1796875" style="1"/>
    <col min="1537" max="1537" width="3.453125" style="1" customWidth="1"/>
    <col min="1538" max="1538" width="21.81640625" style="1" customWidth="1"/>
    <col min="1539" max="1539" width="14.26953125" style="1" customWidth="1"/>
    <col min="1540" max="1540" width="14" style="1" bestFit="1" customWidth="1"/>
    <col min="1541" max="1541" width="12.453125" style="1" customWidth="1"/>
    <col min="1542" max="1542" width="14.7265625" style="1" bestFit="1" customWidth="1"/>
    <col min="1543" max="1543" width="11.81640625" style="1" customWidth="1"/>
    <col min="1544" max="1544" width="10.1796875" style="1" customWidth="1"/>
    <col min="1545" max="1545" width="8.54296875" style="1" customWidth="1"/>
    <col min="1546" max="1546" width="13" style="1" bestFit="1" customWidth="1"/>
    <col min="1547" max="1547" width="10.453125" style="1" bestFit="1" customWidth="1"/>
    <col min="1548" max="1548" width="13.1796875" style="1" bestFit="1" customWidth="1"/>
    <col min="1549" max="1549" width="8.26953125" style="1" customWidth="1"/>
    <col min="1550" max="1550" width="10.81640625" style="1" customWidth="1"/>
    <col min="1551" max="1551" width="12.1796875" style="1" customWidth="1"/>
    <col min="1552" max="1792" width="9.1796875" style="1"/>
    <col min="1793" max="1793" width="3.453125" style="1" customWidth="1"/>
    <col min="1794" max="1794" width="21.81640625" style="1" customWidth="1"/>
    <col min="1795" max="1795" width="14.26953125" style="1" customWidth="1"/>
    <col min="1796" max="1796" width="14" style="1" bestFit="1" customWidth="1"/>
    <col min="1797" max="1797" width="12.453125" style="1" customWidth="1"/>
    <col min="1798" max="1798" width="14.7265625" style="1" bestFit="1" customWidth="1"/>
    <col min="1799" max="1799" width="11.81640625" style="1" customWidth="1"/>
    <col min="1800" max="1800" width="10.1796875" style="1" customWidth="1"/>
    <col min="1801" max="1801" width="8.54296875" style="1" customWidth="1"/>
    <col min="1802" max="1802" width="13" style="1" bestFit="1" customWidth="1"/>
    <col min="1803" max="1803" width="10.453125" style="1" bestFit="1" customWidth="1"/>
    <col min="1804" max="1804" width="13.1796875" style="1" bestFit="1" customWidth="1"/>
    <col min="1805" max="1805" width="8.26953125" style="1" customWidth="1"/>
    <col min="1806" max="1806" width="10.81640625" style="1" customWidth="1"/>
    <col min="1807" max="1807" width="12.1796875" style="1" customWidth="1"/>
    <col min="1808" max="2048" width="9.1796875" style="1"/>
    <col min="2049" max="2049" width="3.453125" style="1" customWidth="1"/>
    <col min="2050" max="2050" width="21.81640625" style="1" customWidth="1"/>
    <col min="2051" max="2051" width="14.26953125" style="1" customWidth="1"/>
    <col min="2052" max="2052" width="14" style="1" bestFit="1" customWidth="1"/>
    <col min="2053" max="2053" width="12.453125" style="1" customWidth="1"/>
    <col min="2054" max="2054" width="14.7265625" style="1" bestFit="1" customWidth="1"/>
    <col min="2055" max="2055" width="11.81640625" style="1" customWidth="1"/>
    <col min="2056" max="2056" width="10.1796875" style="1" customWidth="1"/>
    <col min="2057" max="2057" width="8.54296875" style="1" customWidth="1"/>
    <col min="2058" max="2058" width="13" style="1" bestFit="1" customWidth="1"/>
    <col min="2059" max="2059" width="10.453125" style="1" bestFit="1" customWidth="1"/>
    <col min="2060" max="2060" width="13.1796875" style="1" bestFit="1" customWidth="1"/>
    <col min="2061" max="2061" width="8.26953125" style="1" customWidth="1"/>
    <col min="2062" max="2062" width="10.81640625" style="1" customWidth="1"/>
    <col min="2063" max="2063" width="12.1796875" style="1" customWidth="1"/>
    <col min="2064" max="2304" width="9.1796875" style="1"/>
    <col min="2305" max="2305" width="3.453125" style="1" customWidth="1"/>
    <col min="2306" max="2306" width="21.81640625" style="1" customWidth="1"/>
    <col min="2307" max="2307" width="14.26953125" style="1" customWidth="1"/>
    <col min="2308" max="2308" width="14" style="1" bestFit="1" customWidth="1"/>
    <col min="2309" max="2309" width="12.453125" style="1" customWidth="1"/>
    <col min="2310" max="2310" width="14.7265625" style="1" bestFit="1" customWidth="1"/>
    <col min="2311" max="2311" width="11.81640625" style="1" customWidth="1"/>
    <col min="2312" max="2312" width="10.1796875" style="1" customWidth="1"/>
    <col min="2313" max="2313" width="8.54296875" style="1" customWidth="1"/>
    <col min="2314" max="2314" width="13" style="1" bestFit="1" customWidth="1"/>
    <col min="2315" max="2315" width="10.453125" style="1" bestFit="1" customWidth="1"/>
    <col min="2316" max="2316" width="13.1796875" style="1" bestFit="1" customWidth="1"/>
    <col min="2317" max="2317" width="8.26953125" style="1" customWidth="1"/>
    <col min="2318" max="2318" width="10.81640625" style="1" customWidth="1"/>
    <col min="2319" max="2319" width="12.1796875" style="1" customWidth="1"/>
    <col min="2320" max="2560" width="9.1796875" style="1"/>
    <col min="2561" max="2561" width="3.453125" style="1" customWidth="1"/>
    <col min="2562" max="2562" width="21.81640625" style="1" customWidth="1"/>
    <col min="2563" max="2563" width="14.26953125" style="1" customWidth="1"/>
    <col min="2564" max="2564" width="14" style="1" bestFit="1" customWidth="1"/>
    <col min="2565" max="2565" width="12.453125" style="1" customWidth="1"/>
    <col min="2566" max="2566" width="14.7265625" style="1" bestFit="1" customWidth="1"/>
    <col min="2567" max="2567" width="11.81640625" style="1" customWidth="1"/>
    <col min="2568" max="2568" width="10.1796875" style="1" customWidth="1"/>
    <col min="2569" max="2569" width="8.54296875" style="1" customWidth="1"/>
    <col min="2570" max="2570" width="13" style="1" bestFit="1" customWidth="1"/>
    <col min="2571" max="2571" width="10.453125" style="1" bestFit="1" customWidth="1"/>
    <col min="2572" max="2572" width="13.1796875" style="1" bestFit="1" customWidth="1"/>
    <col min="2573" max="2573" width="8.26953125" style="1" customWidth="1"/>
    <col min="2574" max="2574" width="10.81640625" style="1" customWidth="1"/>
    <col min="2575" max="2575" width="12.1796875" style="1" customWidth="1"/>
    <col min="2576" max="2816" width="9.1796875" style="1"/>
    <col min="2817" max="2817" width="3.453125" style="1" customWidth="1"/>
    <col min="2818" max="2818" width="21.81640625" style="1" customWidth="1"/>
    <col min="2819" max="2819" width="14.26953125" style="1" customWidth="1"/>
    <col min="2820" max="2820" width="14" style="1" bestFit="1" customWidth="1"/>
    <col min="2821" max="2821" width="12.453125" style="1" customWidth="1"/>
    <col min="2822" max="2822" width="14.7265625" style="1" bestFit="1" customWidth="1"/>
    <col min="2823" max="2823" width="11.81640625" style="1" customWidth="1"/>
    <col min="2824" max="2824" width="10.1796875" style="1" customWidth="1"/>
    <col min="2825" max="2825" width="8.54296875" style="1" customWidth="1"/>
    <col min="2826" max="2826" width="13" style="1" bestFit="1" customWidth="1"/>
    <col min="2827" max="2827" width="10.453125" style="1" bestFit="1" customWidth="1"/>
    <col min="2828" max="2828" width="13.1796875" style="1" bestFit="1" customWidth="1"/>
    <col min="2829" max="2829" width="8.26953125" style="1" customWidth="1"/>
    <col min="2830" max="2830" width="10.81640625" style="1" customWidth="1"/>
    <col min="2831" max="2831" width="12.1796875" style="1" customWidth="1"/>
    <col min="2832" max="3072" width="9.1796875" style="1"/>
    <col min="3073" max="3073" width="3.453125" style="1" customWidth="1"/>
    <col min="3074" max="3074" width="21.81640625" style="1" customWidth="1"/>
    <col min="3075" max="3075" width="14.26953125" style="1" customWidth="1"/>
    <col min="3076" max="3076" width="14" style="1" bestFit="1" customWidth="1"/>
    <col min="3077" max="3077" width="12.453125" style="1" customWidth="1"/>
    <col min="3078" max="3078" width="14.7265625" style="1" bestFit="1" customWidth="1"/>
    <col min="3079" max="3079" width="11.81640625" style="1" customWidth="1"/>
    <col min="3080" max="3080" width="10.1796875" style="1" customWidth="1"/>
    <col min="3081" max="3081" width="8.54296875" style="1" customWidth="1"/>
    <col min="3082" max="3082" width="13" style="1" bestFit="1" customWidth="1"/>
    <col min="3083" max="3083" width="10.453125" style="1" bestFit="1" customWidth="1"/>
    <col min="3084" max="3084" width="13.1796875" style="1" bestFit="1" customWidth="1"/>
    <col min="3085" max="3085" width="8.26953125" style="1" customWidth="1"/>
    <col min="3086" max="3086" width="10.81640625" style="1" customWidth="1"/>
    <col min="3087" max="3087" width="12.1796875" style="1" customWidth="1"/>
    <col min="3088" max="3328" width="9.1796875" style="1"/>
    <col min="3329" max="3329" width="3.453125" style="1" customWidth="1"/>
    <col min="3330" max="3330" width="21.81640625" style="1" customWidth="1"/>
    <col min="3331" max="3331" width="14.26953125" style="1" customWidth="1"/>
    <col min="3332" max="3332" width="14" style="1" bestFit="1" customWidth="1"/>
    <col min="3333" max="3333" width="12.453125" style="1" customWidth="1"/>
    <col min="3334" max="3334" width="14.7265625" style="1" bestFit="1" customWidth="1"/>
    <col min="3335" max="3335" width="11.81640625" style="1" customWidth="1"/>
    <col min="3336" max="3336" width="10.1796875" style="1" customWidth="1"/>
    <col min="3337" max="3337" width="8.54296875" style="1" customWidth="1"/>
    <col min="3338" max="3338" width="13" style="1" bestFit="1" customWidth="1"/>
    <col min="3339" max="3339" width="10.453125" style="1" bestFit="1" customWidth="1"/>
    <col min="3340" max="3340" width="13.1796875" style="1" bestFit="1" customWidth="1"/>
    <col min="3341" max="3341" width="8.26953125" style="1" customWidth="1"/>
    <col min="3342" max="3342" width="10.81640625" style="1" customWidth="1"/>
    <col min="3343" max="3343" width="12.1796875" style="1" customWidth="1"/>
    <col min="3344" max="3584" width="9.1796875" style="1"/>
    <col min="3585" max="3585" width="3.453125" style="1" customWidth="1"/>
    <col min="3586" max="3586" width="21.81640625" style="1" customWidth="1"/>
    <col min="3587" max="3587" width="14.26953125" style="1" customWidth="1"/>
    <col min="3588" max="3588" width="14" style="1" bestFit="1" customWidth="1"/>
    <col min="3589" max="3589" width="12.453125" style="1" customWidth="1"/>
    <col min="3590" max="3590" width="14.7265625" style="1" bestFit="1" customWidth="1"/>
    <col min="3591" max="3591" width="11.81640625" style="1" customWidth="1"/>
    <col min="3592" max="3592" width="10.1796875" style="1" customWidth="1"/>
    <col min="3593" max="3593" width="8.54296875" style="1" customWidth="1"/>
    <col min="3594" max="3594" width="13" style="1" bestFit="1" customWidth="1"/>
    <col min="3595" max="3595" width="10.453125" style="1" bestFit="1" customWidth="1"/>
    <col min="3596" max="3596" width="13.1796875" style="1" bestFit="1" customWidth="1"/>
    <col min="3597" max="3597" width="8.26953125" style="1" customWidth="1"/>
    <col min="3598" max="3598" width="10.81640625" style="1" customWidth="1"/>
    <col min="3599" max="3599" width="12.1796875" style="1" customWidth="1"/>
    <col min="3600" max="3840" width="9.1796875" style="1"/>
    <col min="3841" max="3841" width="3.453125" style="1" customWidth="1"/>
    <col min="3842" max="3842" width="21.81640625" style="1" customWidth="1"/>
    <col min="3843" max="3843" width="14.26953125" style="1" customWidth="1"/>
    <col min="3844" max="3844" width="14" style="1" bestFit="1" customWidth="1"/>
    <col min="3845" max="3845" width="12.453125" style="1" customWidth="1"/>
    <col min="3846" max="3846" width="14.7265625" style="1" bestFit="1" customWidth="1"/>
    <col min="3847" max="3847" width="11.81640625" style="1" customWidth="1"/>
    <col min="3848" max="3848" width="10.1796875" style="1" customWidth="1"/>
    <col min="3849" max="3849" width="8.54296875" style="1" customWidth="1"/>
    <col min="3850" max="3850" width="13" style="1" bestFit="1" customWidth="1"/>
    <col min="3851" max="3851" width="10.453125" style="1" bestFit="1" customWidth="1"/>
    <col min="3852" max="3852" width="13.1796875" style="1" bestFit="1" customWidth="1"/>
    <col min="3853" max="3853" width="8.26953125" style="1" customWidth="1"/>
    <col min="3854" max="3854" width="10.81640625" style="1" customWidth="1"/>
    <col min="3855" max="3855" width="12.1796875" style="1" customWidth="1"/>
    <col min="3856" max="4096" width="9.1796875" style="1"/>
    <col min="4097" max="4097" width="3.453125" style="1" customWidth="1"/>
    <col min="4098" max="4098" width="21.81640625" style="1" customWidth="1"/>
    <col min="4099" max="4099" width="14.26953125" style="1" customWidth="1"/>
    <col min="4100" max="4100" width="14" style="1" bestFit="1" customWidth="1"/>
    <col min="4101" max="4101" width="12.453125" style="1" customWidth="1"/>
    <col min="4102" max="4102" width="14.7265625" style="1" bestFit="1" customWidth="1"/>
    <col min="4103" max="4103" width="11.81640625" style="1" customWidth="1"/>
    <col min="4104" max="4104" width="10.1796875" style="1" customWidth="1"/>
    <col min="4105" max="4105" width="8.54296875" style="1" customWidth="1"/>
    <col min="4106" max="4106" width="13" style="1" bestFit="1" customWidth="1"/>
    <col min="4107" max="4107" width="10.453125" style="1" bestFit="1" customWidth="1"/>
    <col min="4108" max="4108" width="13.1796875" style="1" bestFit="1" customWidth="1"/>
    <col min="4109" max="4109" width="8.26953125" style="1" customWidth="1"/>
    <col min="4110" max="4110" width="10.81640625" style="1" customWidth="1"/>
    <col min="4111" max="4111" width="12.1796875" style="1" customWidth="1"/>
    <col min="4112" max="4352" width="9.1796875" style="1"/>
    <col min="4353" max="4353" width="3.453125" style="1" customWidth="1"/>
    <col min="4354" max="4354" width="21.81640625" style="1" customWidth="1"/>
    <col min="4355" max="4355" width="14.26953125" style="1" customWidth="1"/>
    <col min="4356" max="4356" width="14" style="1" bestFit="1" customWidth="1"/>
    <col min="4357" max="4357" width="12.453125" style="1" customWidth="1"/>
    <col min="4358" max="4358" width="14.7265625" style="1" bestFit="1" customWidth="1"/>
    <col min="4359" max="4359" width="11.81640625" style="1" customWidth="1"/>
    <col min="4360" max="4360" width="10.1796875" style="1" customWidth="1"/>
    <col min="4361" max="4361" width="8.54296875" style="1" customWidth="1"/>
    <col min="4362" max="4362" width="13" style="1" bestFit="1" customWidth="1"/>
    <col min="4363" max="4363" width="10.453125" style="1" bestFit="1" customWidth="1"/>
    <col min="4364" max="4364" width="13.1796875" style="1" bestFit="1" customWidth="1"/>
    <col min="4365" max="4365" width="8.26953125" style="1" customWidth="1"/>
    <col min="4366" max="4366" width="10.81640625" style="1" customWidth="1"/>
    <col min="4367" max="4367" width="12.1796875" style="1" customWidth="1"/>
    <col min="4368" max="4608" width="9.1796875" style="1"/>
    <col min="4609" max="4609" width="3.453125" style="1" customWidth="1"/>
    <col min="4610" max="4610" width="21.81640625" style="1" customWidth="1"/>
    <col min="4611" max="4611" width="14.26953125" style="1" customWidth="1"/>
    <col min="4612" max="4612" width="14" style="1" bestFit="1" customWidth="1"/>
    <col min="4613" max="4613" width="12.453125" style="1" customWidth="1"/>
    <col min="4614" max="4614" width="14.7265625" style="1" bestFit="1" customWidth="1"/>
    <col min="4615" max="4615" width="11.81640625" style="1" customWidth="1"/>
    <col min="4616" max="4616" width="10.1796875" style="1" customWidth="1"/>
    <col min="4617" max="4617" width="8.54296875" style="1" customWidth="1"/>
    <col min="4618" max="4618" width="13" style="1" bestFit="1" customWidth="1"/>
    <col min="4619" max="4619" width="10.453125" style="1" bestFit="1" customWidth="1"/>
    <col min="4620" max="4620" width="13.1796875" style="1" bestFit="1" customWidth="1"/>
    <col min="4621" max="4621" width="8.26953125" style="1" customWidth="1"/>
    <col min="4622" max="4622" width="10.81640625" style="1" customWidth="1"/>
    <col min="4623" max="4623" width="12.1796875" style="1" customWidth="1"/>
    <col min="4624" max="4864" width="9.1796875" style="1"/>
    <col min="4865" max="4865" width="3.453125" style="1" customWidth="1"/>
    <col min="4866" max="4866" width="21.81640625" style="1" customWidth="1"/>
    <col min="4867" max="4867" width="14.26953125" style="1" customWidth="1"/>
    <col min="4868" max="4868" width="14" style="1" bestFit="1" customWidth="1"/>
    <col min="4869" max="4869" width="12.453125" style="1" customWidth="1"/>
    <col min="4870" max="4870" width="14.7265625" style="1" bestFit="1" customWidth="1"/>
    <col min="4871" max="4871" width="11.81640625" style="1" customWidth="1"/>
    <col min="4872" max="4872" width="10.1796875" style="1" customWidth="1"/>
    <col min="4873" max="4873" width="8.54296875" style="1" customWidth="1"/>
    <col min="4874" max="4874" width="13" style="1" bestFit="1" customWidth="1"/>
    <col min="4875" max="4875" width="10.453125" style="1" bestFit="1" customWidth="1"/>
    <col min="4876" max="4876" width="13.1796875" style="1" bestFit="1" customWidth="1"/>
    <col min="4877" max="4877" width="8.26953125" style="1" customWidth="1"/>
    <col min="4878" max="4878" width="10.81640625" style="1" customWidth="1"/>
    <col min="4879" max="4879" width="12.1796875" style="1" customWidth="1"/>
    <col min="4880" max="5120" width="9.1796875" style="1"/>
    <col min="5121" max="5121" width="3.453125" style="1" customWidth="1"/>
    <col min="5122" max="5122" width="21.81640625" style="1" customWidth="1"/>
    <col min="5123" max="5123" width="14.26953125" style="1" customWidth="1"/>
    <col min="5124" max="5124" width="14" style="1" bestFit="1" customWidth="1"/>
    <col min="5125" max="5125" width="12.453125" style="1" customWidth="1"/>
    <col min="5126" max="5126" width="14.7265625" style="1" bestFit="1" customWidth="1"/>
    <col min="5127" max="5127" width="11.81640625" style="1" customWidth="1"/>
    <col min="5128" max="5128" width="10.1796875" style="1" customWidth="1"/>
    <col min="5129" max="5129" width="8.54296875" style="1" customWidth="1"/>
    <col min="5130" max="5130" width="13" style="1" bestFit="1" customWidth="1"/>
    <col min="5131" max="5131" width="10.453125" style="1" bestFit="1" customWidth="1"/>
    <col min="5132" max="5132" width="13.1796875" style="1" bestFit="1" customWidth="1"/>
    <col min="5133" max="5133" width="8.26953125" style="1" customWidth="1"/>
    <col min="5134" max="5134" width="10.81640625" style="1" customWidth="1"/>
    <col min="5135" max="5135" width="12.1796875" style="1" customWidth="1"/>
    <col min="5136" max="5376" width="9.1796875" style="1"/>
    <col min="5377" max="5377" width="3.453125" style="1" customWidth="1"/>
    <col min="5378" max="5378" width="21.81640625" style="1" customWidth="1"/>
    <col min="5379" max="5379" width="14.26953125" style="1" customWidth="1"/>
    <col min="5380" max="5380" width="14" style="1" bestFit="1" customWidth="1"/>
    <col min="5381" max="5381" width="12.453125" style="1" customWidth="1"/>
    <col min="5382" max="5382" width="14.7265625" style="1" bestFit="1" customWidth="1"/>
    <col min="5383" max="5383" width="11.81640625" style="1" customWidth="1"/>
    <col min="5384" max="5384" width="10.1796875" style="1" customWidth="1"/>
    <col min="5385" max="5385" width="8.54296875" style="1" customWidth="1"/>
    <col min="5386" max="5386" width="13" style="1" bestFit="1" customWidth="1"/>
    <col min="5387" max="5387" width="10.453125" style="1" bestFit="1" customWidth="1"/>
    <col min="5388" max="5388" width="13.1796875" style="1" bestFit="1" customWidth="1"/>
    <col min="5389" max="5389" width="8.26953125" style="1" customWidth="1"/>
    <col min="5390" max="5390" width="10.81640625" style="1" customWidth="1"/>
    <col min="5391" max="5391" width="12.1796875" style="1" customWidth="1"/>
    <col min="5392" max="5632" width="9.1796875" style="1"/>
    <col min="5633" max="5633" width="3.453125" style="1" customWidth="1"/>
    <col min="5634" max="5634" width="21.81640625" style="1" customWidth="1"/>
    <col min="5635" max="5635" width="14.26953125" style="1" customWidth="1"/>
    <col min="5636" max="5636" width="14" style="1" bestFit="1" customWidth="1"/>
    <col min="5637" max="5637" width="12.453125" style="1" customWidth="1"/>
    <col min="5638" max="5638" width="14.7265625" style="1" bestFit="1" customWidth="1"/>
    <col min="5639" max="5639" width="11.81640625" style="1" customWidth="1"/>
    <col min="5640" max="5640" width="10.1796875" style="1" customWidth="1"/>
    <col min="5641" max="5641" width="8.54296875" style="1" customWidth="1"/>
    <col min="5642" max="5642" width="13" style="1" bestFit="1" customWidth="1"/>
    <col min="5643" max="5643" width="10.453125" style="1" bestFit="1" customWidth="1"/>
    <col min="5644" max="5644" width="13.1796875" style="1" bestFit="1" customWidth="1"/>
    <col min="5645" max="5645" width="8.26953125" style="1" customWidth="1"/>
    <col min="5646" max="5646" width="10.81640625" style="1" customWidth="1"/>
    <col min="5647" max="5647" width="12.1796875" style="1" customWidth="1"/>
    <col min="5648" max="5888" width="9.1796875" style="1"/>
    <col min="5889" max="5889" width="3.453125" style="1" customWidth="1"/>
    <col min="5890" max="5890" width="21.81640625" style="1" customWidth="1"/>
    <col min="5891" max="5891" width="14.26953125" style="1" customWidth="1"/>
    <col min="5892" max="5892" width="14" style="1" bestFit="1" customWidth="1"/>
    <col min="5893" max="5893" width="12.453125" style="1" customWidth="1"/>
    <col min="5894" max="5894" width="14.7265625" style="1" bestFit="1" customWidth="1"/>
    <col min="5895" max="5895" width="11.81640625" style="1" customWidth="1"/>
    <col min="5896" max="5896" width="10.1796875" style="1" customWidth="1"/>
    <col min="5897" max="5897" width="8.54296875" style="1" customWidth="1"/>
    <col min="5898" max="5898" width="13" style="1" bestFit="1" customWidth="1"/>
    <col min="5899" max="5899" width="10.453125" style="1" bestFit="1" customWidth="1"/>
    <col min="5900" max="5900" width="13.1796875" style="1" bestFit="1" customWidth="1"/>
    <col min="5901" max="5901" width="8.26953125" style="1" customWidth="1"/>
    <col min="5902" max="5902" width="10.81640625" style="1" customWidth="1"/>
    <col min="5903" max="5903" width="12.1796875" style="1" customWidth="1"/>
    <col min="5904" max="6144" width="9.1796875" style="1"/>
    <col min="6145" max="6145" width="3.453125" style="1" customWidth="1"/>
    <col min="6146" max="6146" width="21.81640625" style="1" customWidth="1"/>
    <col min="6147" max="6147" width="14.26953125" style="1" customWidth="1"/>
    <col min="6148" max="6148" width="14" style="1" bestFit="1" customWidth="1"/>
    <col min="6149" max="6149" width="12.453125" style="1" customWidth="1"/>
    <col min="6150" max="6150" width="14.7265625" style="1" bestFit="1" customWidth="1"/>
    <col min="6151" max="6151" width="11.81640625" style="1" customWidth="1"/>
    <col min="6152" max="6152" width="10.1796875" style="1" customWidth="1"/>
    <col min="6153" max="6153" width="8.54296875" style="1" customWidth="1"/>
    <col min="6154" max="6154" width="13" style="1" bestFit="1" customWidth="1"/>
    <col min="6155" max="6155" width="10.453125" style="1" bestFit="1" customWidth="1"/>
    <col min="6156" max="6156" width="13.1796875" style="1" bestFit="1" customWidth="1"/>
    <col min="6157" max="6157" width="8.26953125" style="1" customWidth="1"/>
    <col min="6158" max="6158" width="10.81640625" style="1" customWidth="1"/>
    <col min="6159" max="6159" width="12.1796875" style="1" customWidth="1"/>
    <col min="6160" max="6400" width="9.1796875" style="1"/>
    <col min="6401" max="6401" width="3.453125" style="1" customWidth="1"/>
    <col min="6402" max="6402" width="21.81640625" style="1" customWidth="1"/>
    <col min="6403" max="6403" width="14.26953125" style="1" customWidth="1"/>
    <col min="6404" max="6404" width="14" style="1" bestFit="1" customWidth="1"/>
    <col min="6405" max="6405" width="12.453125" style="1" customWidth="1"/>
    <col min="6406" max="6406" width="14.7265625" style="1" bestFit="1" customWidth="1"/>
    <col min="6407" max="6407" width="11.81640625" style="1" customWidth="1"/>
    <col min="6408" max="6408" width="10.1796875" style="1" customWidth="1"/>
    <col min="6409" max="6409" width="8.54296875" style="1" customWidth="1"/>
    <col min="6410" max="6410" width="13" style="1" bestFit="1" customWidth="1"/>
    <col min="6411" max="6411" width="10.453125" style="1" bestFit="1" customWidth="1"/>
    <col min="6412" max="6412" width="13.1796875" style="1" bestFit="1" customWidth="1"/>
    <col min="6413" max="6413" width="8.26953125" style="1" customWidth="1"/>
    <col min="6414" max="6414" width="10.81640625" style="1" customWidth="1"/>
    <col min="6415" max="6415" width="12.1796875" style="1" customWidth="1"/>
    <col min="6416" max="6656" width="9.1796875" style="1"/>
    <col min="6657" max="6657" width="3.453125" style="1" customWidth="1"/>
    <col min="6658" max="6658" width="21.81640625" style="1" customWidth="1"/>
    <col min="6659" max="6659" width="14.26953125" style="1" customWidth="1"/>
    <col min="6660" max="6660" width="14" style="1" bestFit="1" customWidth="1"/>
    <col min="6661" max="6661" width="12.453125" style="1" customWidth="1"/>
    <col min="6662" max="6662" width="14.7265625" style="1" bestFit="1" customWidth="1"/>
    <col min="6663" max="6663" width="11.81640625" style="1" customWidth="1"/>
    <col min="6664" max="6664" width="10.1796875" style="1" customWidth="1"/>
    <col min="6665" max="6665" width="8.54296875" style="1" customWidth="1"/>
    <col min="6666" max="6666" width="13" style="1" bestFit="1" customWidth="1"/>
    <col min="6667" max="6667" width="10.453125" style="1" bestFit="1" customWidth="1"/>
    <col min="6668" max="6668" width="13.1796875" style="1" bestFit="1" customWidth="1"/>
    <col min="6669" max="6669" width="8.26953125" style="1" customWidth="1"/>
    <col min="6670" max="6670" width="10.81640625" style="1" customWidth="1"/>
    <col min="6671" max="6671" width="12.1796875" style="1" customWidth="1"/>
    <col min="6672" max="6912" width="9.1796875" style="1"/>
    <col min="6913" max="6913" width="3.453125" style="1" customWidth="1"/>
    <col min="6914" max="6914" width="21.81640625" style="1" customWidth="1"/>
    <col min="6915" max="6915" width="14.26953125" style="1" customWidth="1"/>
    <col min="6916" max="6916" width="14" style="1" bestFit="1" customWidth="1"/>
    <col min="6917" max="6917" width="12.453125" style="1" customWidth="1"/>
    <col min="6918" max="6918" width="14.7265625" style="1" bestFit="1" customWidth="1"/>
    <col min="6919" max="6919" width="11.81640625" style="1" customWidth="1"/>
    <col min="6920" max="6920" width="10.1796875" style="1" customWidth="1"/>
    <col min="6921" max="6921" width="8.54296875" style="1" customWidth="1"/>
    <col min="6922" max="6922" width="13" style="1" bestFit="1" customWidth="1"/>
    <col min="6923" max="6923" width="10.453125" style="1" bestFit="1" customWidth="1"/>
    <col min="6924" max="6924" width="13.1796875" style="1" bestFit="1" customWidth="1"/>
    <col min="6925" max="6925" width="8.26953125" style="1" customWidth="1"/>
    <col min="6926" max="6926" width="10.81640625" style="1" customWidth="1"/>
    <col min="6927" max="6927" width="12.1796875" style="1" customWidth="1"/>
    <col min="6928" max="7168" width="9.1796875" style="1"/>
    <col min="7169" max="7169" width="3.453125" style="1" customWidth="1"/>
    <col min="7170" max="7170" width="21.81640625" style="1" customWidth="1"/>
    <col min="7171" max="7171" width="14.26953125" style="1" customWidth="1"/>
    <col min="7172" max="7172" width="14" style="1" bestFit="1" customWidth="1"/>
    <col min="7173" max="7173" width="12.453125" style="1" customWidth="1"/>
    <col min="7174" max="7174" width="14.7265625" style="1" bestFit="1" customWidth="1"/>
    <col min="7175" max="7175" width="11.81640625" style="1" customWidth="1"/>
    <col min="7176" max="7176" width="10.1796875" style="1" customWidth="1"/>
    <col min="7177" max="7177" width="8.54296875" style="1" customWidth="1"/>
    <col min="7178" max="7178" width="13" style="1" bestFit="1" customWidth="1"/>
    <col min="7179" max="7179" width="10.453125" style="1" bestFit="1" customWidth="1"/>
    <col min="7180" max="7180" width="13.1796875" style="1" bestFit="1" customWidth="1"/>
    <col min="7181" max="7181" width="8.26953125" style="1" customWidth="1"/>
    <col min="7182" max="7182" width="10.81640625" style="1" customWidth="1"/>
    <col min="7183" max="7183" width="12.1796875" style="1" customWidth="1"/>
    <col min="7184" max="7424" width="9.1796875" style="1"/>
    <col min="7425" max="7425" width="3.453125" style="1" customWidth="1"/>
    <col min="7426" max="7426" width="21.81640625" style="1" customWidth="1"/>
    <col min="7427" max="7427" width="14.26953125" style="1" customWidth="1"/>
    <col min="7428" max="7428" width="14" style="1" bestFit="1" customWidth="1"/>
    <col min="7429" max="7429" width="12.453125" style="1" customWidth="1"/>
    <col min="7430" max="7430" width="14.7265625" style="1" bestFit="1" customWidth="1"/>
    <col min="7431" max="7431" width="11.81640625" style="1" customWidth="1"/>
    <col min="7432" max="7432" width="10.1796875" style="1" customWidth="1"/>
    <col min="7433" max="7433" width="8.54296875" style="1" customWidth="1"/>
    <col min="7434" max="7434" width="13" style="1" bestFit="1" customWidth="1"/>
    <col min="7435" max="7435" width="10.453125" style="1" bestFit="1" customWidth="1"/>
    <col min="7436" max="7436" width="13.1796875" style="1" bestFit="1" customWidth="1"/>
    <col min="7437" max="7437" width="8.26953125" style="1" customWidth="1"/>
    <col min="7438" max="7438" width="10.81640625" style="1" customWidth="1"/>
    <col min="7439" max="7439" width="12.1796875" style="1" customWidth="1"/>
    <col min="7440" max="7680" width="9.1796875" style="1"/>
    <col min="7681" max="7681" width="3.453125" style="1" customWidth="1"/>
    <col min="7682" max="7682" width="21.81640625" style="1" customWidth="1"/>
    <col min="7683" max="7683" width="14.26953125" style="1" customWidth="1"/>
    <col min="7684" max="7684" width="14" style="1" bestFit="1" customWidth="1"/>
    <col min="7685" max="7685" width="12.453125" style="1" customWidth="1"/>
    <col min="7686" max="7686" width="14.7265625" style="1" bestFit="1" customWidth="1"/>
    <col min="7687" max="7687" width="11.81640625" style="1" customWidth="1"/>
    <col min="7688" max="7688" width="10.1796875" style="1" customWidth="1"/>
    <col min="7689" max="7689" width="8.54296875" style="1" customWidth="1"/>
    <col min="7690" max="7690" width="13" style="1" bestFit="1" customWidth="1"/>
    <col min="7691" max="7691" width="10.453125" style="1" bestFit="1" customWidth="1"/>
    <col min="7692" max="7692" width="13.1796875" style="1" bestFit="1" customWidth="1"/>
    <col min="7693" max="7693" width="8.26953125" style="1" customWidth="1"/>
    <col min="7694" max="7694" width="10.81640625" style="1" customWidth="1"/>
    <col min="7695" max="7695" width="12.1796875" style="1" customWidth="1"/>
    <col min="7696" max="7936" width="9.1796875" style="1"/>
    <col min="7937" max="7937" width="3.453125" style="1" customWidth="1"/>
    <col min="7938" max="7938" width="21.81640625" style="1" customWidth="1"/>
    <col min="7939" max="7939" width="14.26953125" style="1" customWidth="1"/>
    <col min="7940" max="7940" width="14" style="1" bestFit="1" customWidth="1"/>
    <col min="7941" max="7941" width="12.453125" style="1" customWidth="1"/>
    <col min="7942" max="7942" width="14.7265625" style="1" bestFit="1" customWidth="1"/>
    <col min="7943" max="7943" width="11.81640625" style="1" customWidth="1"/>
    <col min="7944" max="7944" width="10.1796875" style="1" customWidth="1"/>
    <col min="7945" max="7945" width="8.54296875" style="1" customWidth="1"/>
    <col min="7946" max="7946" width="13" style="1" bestFit="1" customWidth="1"/>
    <col min="7947" max="7947" width="10.453125" style="1" bestFit="1" customWidth="1"/>
    <col min="7948" max="7948" width="13.1796875" style="1" bestFit="1" customWidth="1"/>
    <col min="7949" max="7949" width="8.26953125" style="1" customWidth="1"/>
    <col min="7950" max="7950" width="10.81640625" style="1" customWidth="1"/>
    <col min="7951" max="7951" width="12.1796875" style="1" customWidth="1"/>
    <col min="7952" max="8192" width="9.1796875" style="1"/>
    <col min="8193" max="8193" width="3.453125" style="1" customWidth="1"/>
    <col min="8194" max="8194" width="21.81640625" style="1" customWidth="1"/>
    <col min="8195" max="8195" width="14.26953125" style="1" customWidth="1"/>
    <col min="8196" max="8196" width="14" style="1" bestFit="1" customWidth="1"/>
    <col min="8197" max="8197" width="12.453125" style="1" customWidth="1"/>
    <col min="8198" max="8198" width="14.7265625" style="1" bestFit="1" customWidth="1"/>
    <col min="8199" max="8199" width="11.81640625" style="1" customWidth="1"/>
    <col min="8200" max="8200" width="10.1796875" style="1" customWidth="1"/>
    <col min="8201" max="8201" width="8.54296875" style="1" customWidth="1"/>
    <col min="8202" max="8202" width="13" style="1" bestFit="1" customWidth="1"/>
    <col min="8203" max="8203" width="10.453125" style="1" bestFit="1" customWidth="1"/>
    <col min="8204" max="8204" width="13.1796875" style="1" bestFit="1" customWidth="1"/>
    <col min="8205" max="8205" width="8.26953125" style="1" customWidth="1"/>
    <col min="8206" max="8206" width="10.81640625" style="1" customWidth="1"/>
    <col min="8207" max="8207" width="12.1796875" style="1" customWidth="1"/>
    <col min="8208" max="8448" width="9.1796875" style="1"/>
    <col min="8449" max="8449" width="3.453125" style="1" customWidth="1"/>
    <col min="8450" max="8450" width="21.81640625" style="1" customWidth="1"/>
    <col min="8451" max="8451" width="14.26953125" style="1" customWidth="1"/>
    <col min="8452" max="8452" width="14" style="1" bestFit="1" customWidth="1"/>
    <col min="8453" max="8453" width="12.453125" style="1" customWidth="1"/>
    <col min="8454" max="8454" width="14.7265625" style="1" bestFit="1" customWidth="1"/>
    <col min="8455" max="8455" width="11.81640625" style="1" customWidth="1"/>
    <col min="8456" max="8456" width="10.1796875" style="1" customWidth="1"/>
    <col min="8457" max="8457" width="8.54296875" style="1" customWidth="1"/>
    <col min="8458" max="8458" width="13" style="1" bestFit="1" customWidth="1"/>
    <col min="8459" max="8459" width="10.453125" style="1" bestFit="1" customWidth="1"/>
    <col min="8460" max="8460" width="13.1796875" style="1" bestFit="1" customWidth="1"/>
    <col min="8461" max="8461" width="8.26953125" style="1" customWidth="1"/>
    <col min="8462" max="8462" width="10.81640625" style="1" customWidth="1"/>
    <col min="8463" max="8463" width="12.1796875" style="1" customWidth="1"/>
    <col min="8464" max="8704" width="9.1796875" style="1"/>
    <col min="8705" max="8705" width="3.453125" style="1" customWidth="1"/>
    <col min="8706" max="8706" width="21.81640625" style="1" customWidth="1"/>
    <col min="8707" max="8707" width="14.26953125" style="1" customWidth="1"/>
    <col min="8708" max="8708" width="14" style="1" bestFit="1" customWidth="1"/>
    <col min="8709" max="8709" width="12.453125" style="1" customWidth="1"/>
    <col min="8710" max="8710" width="14.7265625" style="1" bestFit="1" customWidth="1"/>
    <col min="8711" max="8711" width="11.81640625" style="1" customWidth="1"/>
    <col min="8712" max="8712" width="10.1796875" style="1" customWidth="1"/>
    <col min="8713" max="8713" width="8.54296875" style="1" customWidth="1"/>
    <col min="8714" max="8714" width="13" style="1" bestFit="1" customWidth="1"/>
    <col min="8715" max="8715" width="10.453125" style="1" bestFit="1" customWidth="1"/>
    <col min="8716" max="8716" width="13.1796875" style="1" bestFit="1" customWidth="1"/>
    <col min="8717" max="8717" width="8.26953125" style="1" customWidth="1"/>
    <col min="8718" max="8718" width="10.81640625" style="1" customWidth="1"/>
    <col min="8719" max="8719" width="12.1796875" style="1" customWidth="1"/>
    <col min="8720" max="8960" width="9.1796875" style="1"/>
    <col min="8961" max="8961" width="3.453125" style="1" customWidth="1"/>
    <col min="8962" max="8962" width="21.81640625" style="1" customWidth="1"/>
    <col min="8963" max="8963" width="14.26953125" style="1" customWidth="1"/>
    <col min="8964" max="8964" width="14" style="1" bestFit="1" customWidth="1"/>
    <col min="8965" max="8965" width="12.453125" style="1" customWidth="1"/>
    <col min="8966" max="8966" width="14.7265625" style="1" bestFit="1" customWidth="1"/>
    <col min="8967" max="8967" width="11.81640625" style="1" customWidth="1"/>
    <col min="8968" max="8968" width="10.1796875" style="1" customWidth="1"/>
    <col min="8969" max="8969" width="8.54296875" style="1" customWidth="1"/>
    <col min="8970" max="8970" width="13" style="1" bestFit="1" customWidth="1"/>
    <col min="8971" max="8971" width="10.453125" style="1" bestFit="1" customWidth="1"/>
    <col min="8972" max="8972" width="13.1796875" style="1" bestFit="1" customWidth="1"/>
    <col min="8973" max="8973" width="8.26953125" style="1" customWidth="1"/>
    <col min="8974" max="8974" width="10.81640625" style="1" customWidth="1"/>
    <col min="8975" max="8975" width="12.1796875" style="1" customWidth="1"/>
    <col min="8976" max="9216" width="9.1796875" style="1"/>
    <col min="9217" max="9217" width="3.453125" style="1" customWidth="1"/>
    <col min="9218" max="9218" width="21.81640625" style="1" customWidth="1"/>
    <col min="9219" max="9219" width="14.26953125" style="1" customWidth="1"/>
    <col min="9220" max="9220" width="14" style="1" bestFit="1" customWidth="1"/>
    <col min="9221" max="9221" width="12.453125" style="1" customWidth="1"/>
    <col min="9222" max="9222" width="14.7265625" style="1" bestFit="1" customWidth="1"/>
    <col min="9223" max="9223" width="11.81640625" style="1" customWidth="1"/>
    <col min="9224" max="9224" width="10.1796875" style="1" customWidth="1"/>
    <col min="9225" max="9225" width="8.54296875" style="1" customWidth="1"/>
    <col min="9226" max="9226" width="13" style="1" bestFit="1" customWidth="1"/>
    <col min="9227" max="9227" width="10.453125" style="1" bestFit="1" customWidth="1"/>
    <col min="9228" max="9228" width="13.1796875" style="1" bestFit="1" customWidth="1"/>
    <col min="9229" max="9229" width="8.26953125" style="1" customWidth="1"/>
    <col min="9230" max="9230" width="10.81640625" style="1" customWidth="1"/>
    <col min="9231" max="9231" width="12.1796875" style="1" customWidth="1"/>
    <col min="9232" max="9472" width="9.1796875" style="1"/>
    <col min="9473" max="9473" width="3.453125" style="1" customWidth="1"/>
    <col min="9474" max="9474" width="21.81640625" style="1" customWidth="1"/>
    <col min="9475" max="9475" width="14.26953125" style="1" customWidth="1"/>
    <col min="9476" max="9476" width="14" style="1" bestFit="1" customWidth="1"/>
    <col min="9477" max="9477" width="12.453125" style="1" customWidth="1"/>
    <col min="9478" max="9478" width="14.7265625" style="1" bestFit="1" customWidth="1"/>
    <col min="9479" max="9479" width="11.81640625" style="1" customWidth="1"/>
    <col min="9480" max="9480" width="10.1796875" style="1" customWidth="1"/>
    <col min="9481" max="9481" width="8.54296875" style="1" customWidth="1"/>
    <col min="9482" max="9482" width="13" style="1" bestFit="1" customWidth="1"/>
    <col min="9483" max="9483" width="10.453125" style="1" bestFit="1" customWidth="1"/>
    <col min="9484" max="9484" width="13.1796875" style="1" bestFit="1" customWidth="1"/>
    <col min="9485" max="9485" width="8.26953125" style="1" customWidth="1"/>
    <col min="9486" max="9486" width="10.81640625" style="1" customWidth="1"/>
    <col min="9487" max="9487" width="12.1796875" style="1" customWidth="1"/>
    <col min="9488" max="9728" width="9.1796875" style="1"/>
    <col min="9729" max="9729" width="3.453125" style="1" customWidth="1"/>
    <col min="9730" max="9730" width="21.81640625" style="1" customWidth="1"/>
    <col min="9731" max="9731" width="14.26953125" style="1" customWidth="1"/>
    <col min="9732" max="9732" width="14" style="1" bestFit="1" customWidth="1"/>
    <col min="9733" max="9733" width="12.453125" style="1" customWidth="1"/>
    <col min="9734" max="9734" width="14.7265625" style="1" bestFit="1" customWidth="1"/>
    <col min="9735" max="9735" width="11.81640625" style="1" customWidth="1"/>
    <col min="9736" max="9736" width="10.1796875" style="1" customWidth="1"/>
    <col min="9737" max="9737" width="8.54296875" style="1" customWidth="1"/>
    <col min="9738" max="9738" width="13" style="1" bestFit="1" customWidth="1"/>
    <col min="9739" max="9739" width="10.453125" style="1" bestFit="1" customWidth="1"/>
    <col min="9740" max="9740" width="13.1796875" style="1" bestFit="1" customWidth="1"/>
    <col min="9741" max="9741" width="8.26953125" style="1" customWidth="1"/>
    <col min="9742" max="9742" width="10.81640625" style="1" customWidth="1"/>
    <col min="9743" max="9743" width="12.1796875" style="1" customWidth="1"/>
    <col min="9744" max="9984" width="9.1796875" style="1"/>
    <col min="9985" max="9985" width="3.453125" style="1" customWidth="1"/>
    <col min="9986" max="9986" width="21.81640625" style="1" customWidth="1"/>
    <col min="9987" max="9987" width="14.26953125" style="1" customWidth="1"/>
    <col min="9988" max="9988" width="14" style="1" bestFit="1" customWidth="1"/>
    <col min="9989" max="9989" width="12.453125" style="1" customWidth="1"/>
    <col min="9990" max="9990" width="14.7265625" style="1" bestFit="1" customWidth="1"/>
    <col min="9991" max="9991" width="11.81640625" style="1" customWidth="1"/>
    <col min="9992" max="9992" width="10.1796875" style="1" customWidth="1"/>
    <col min="9993" max="9993" width="8.54296875" style="1" customWidth="1"/>
    <col min="9994" max="9994" width="13" style="1" bestFit="1" customWidth="1"/>
    <col min="9995" max="9995" width="10.453125" style="1" bestFit="1" customWidth="1"/>
    <col min="9996" max="9996" width="13.1796875" style="1" bestFit="1" customWidth="1"/>
    <col min="9997" max="9997" width="8.26953125" style="1" customWidth="1"/>
    <col min="9998" max="9998" width="10.81640625" style="1" customWidth="1"/>
    <col min="9999" max="9999" width="12.1796875" style="1" customWidth="1"/>
    <col min="10000" max="10240" width="9.1796875" style="1"/>
    <col min="10241" max="10241" width="3.453125" style="1" customWidth="1"/>
    <col min="10242" max="10242" width="21.81640625" style="1" customWidth="1"/>
    <col min="10243" max="10243" width="14.26953125" style="1" customWidth="1"/>
    <col min="10244" max="10244" width="14" style="1" bestFit="1" customWidth="1"/>
    <col min="10245" max="10245" width="12.453125" style="1" customWidth="1"/>
    <col min="10246" max="10246" width="14.7265625" style="1" bestFit="1" customWidth="1"/>
    <col min="10247" max="10247" width="11.81640625" style="1" customWidth="1"/>
    <col min="10248" max="10248" width="10.1796875" style="1" customWidth="1"/>
    <col min="10249" max="10249" width="8.54296875" style="1" customWidth="1"/>
    <col min="10250" max="10250" width="13" style="1" bestFit="1" customWidth="1"/>
    <col min="10251" max="10251" width="10.453125" style="1" bestFit="1" customWidth="1"/>
    <col min="10252" max="10252" width="13.1796875" style="1" bestFit="1" customWidth="1"/>
    <col min="10253" max="10253" width="8.26953125" style="1" customWidth="1"/>
    <col min="10254" max="10254" width="10.81640625" style="1" customWidth="1"/>
    <col min="10255" max="10255" width="12.1796875" style="1" customWidth="1"/>
    <col min="10256" max="10496" width="9.1796875" style="1"/>
    <col min="10497" max="10497" width="3.453125" style="1" customWidth="1"/>
    <col min="10498" max="10498" width="21.81640625" style="1" customWidth="1"/>
    <col min="10499" max="10499" width="14.26953125" style="1" customWidth="1"/>
    <col min="10500" max="10500" width="14" style="1" bestFit="1" customWidth="1"/>
    <col min="10501" max="10501" width="12.453125" style="1" customWidth="1"/>
    <col min="10502" max="10502" width="14.7265625" style="1" bestFit="1" customWidth="1"/>
    <col min="10503" max="10503" width="11.81640625" style="1" customWidth="1"/>
    <col min="10504" max="10504" width="10.1796875" style="1" customWidth="1"/>
    <col min="10505" max="10505" width="8.54296875" style="1" customWidth="1"/>
    <col min="10506" max="10506" width="13" style="1" bestFit="1" customWidth="1"/>
    <col min="10507" max="10507" width="10.453125" style="1" bestFit="1" customWidth="1"/>
    <col min="10508" max="10508" width="13.1796875" style="1" bestFit="1" customWidth="1"/>
    <col min="10509" max="10509" width="8.26953125" style="1" customWidth="1"/>
    <col min="10510" max="10510" width="10.81640625" style="1" customWidth="1"/>
    <col min="10511" max="10511" width="12.1796875" style="1" customWidth="1"/>
    <col min="10512" max="10752" width="9.1796875" style="1"/>
    <col min="10753" max="10753" width="3.453125" style="1" customWidth="1"/>
    <col min="10754" max="10754" width="21.81640625" style="1" customWidth="1"/>
    <col min="10755" max="10755" width="14.26953125" style="1" customWidth="1"/>
    <col min="10756" max="10756" width="14" style="1" bestFit="1" customWidth="1"/>
    <col min="10757" max="10757" width="12.453125" style="1" customWidth="1"/>
    <col min="10758" max="10758" width="14.7265625" style="1" bestFit="1" customWidth="1"/>
    <col min="10759" max="10759" width="11.81640625" style="1" customWidth="1"/>
    <col min="10760" max="10760" width="10.1796875" style="1" customWidth="1"/>
    <col min="10761" max="10761" width="8.54296875" style="1" customWidth="1"/>
    <col min="10762" max="10762" width="13" style="1" bestFit="1" customWidth="1"/>
    <col min="10763" max="10763" width="10.453125" style="1" bestFit="1" customWidth="1"/>
    <col min="10764" max="10764" width="13.1796875" style="1" bestFit="1" customWidth="1"/>
    <col min="10765" max="10765" width="8.26953125" style="1" customWidth="1"/>
    <col min="10766" max="10766" width="10.81640625" style="1" customWidth="1"/>
    <col min="10767" max="10767" width="12.1796875" style="1" customWidth="1"/>
    <col min="10768" max="11008" width="9.1796875" style="1"/>
    <col min="11009" max="11009" width="3.453125" style="1" customWidth="1"/>
    <col min="11010" max="11010" width="21.81640625" style="1" customWidth="1"/>
    <col min="11011" max="11011" width="14.26953125" style="1" customWidth="1"/>
    <col min="11012" max="11012" width="14" style="1" bestFit="1" customWidth="1"/>
    <col min="11013" max="11013" width="12.453125" style="1" customWidth="1"/>
    <col min="11014" max="11014" width="14.7265625" style="1" bestFit="1" customWidth="1"/>
    <col min="11015" max="11015" width="11.81640625" style="1" customWidth="1"/>
    <col min="11016" max="11016" width="10.1796875" style="1" customWidth="1"/>
    <col min="11017" max="11017" width="8.54296875" style="1" customWidth="1"/>
    <col min="11018" max="11018" width="13" style="1" bestFit="1" customWidth="1"/>
    <col min="11019" max="11019" width="10.453125" style="1" bestFit="1" customWidth="1"/>
    <col min="11020" max="11020" width="13.1796875" style="1" bestFit="1" customWidth="1"/>
    <col min="11021" max="11021" width="8.26953125" style="1" customWidth="1"/>
    <col min="11022" max="11022" width="10.81640625" style="1" customWidth="1"/>
    <col min="11023" max="11023" width="12.1796875" style="1" customWidth="1"/>
    <col min="11024" max="11264" width="9.1796875" style="1"/>
    <col min="11265" max="11265" width="3.453125" style="1" customWidth="1"/>
    <col min="11266" max="11266" width="21.81640625" style="1" customWidth="1"/>
    <col min="11267" max="11267" width="14.26953125" style="1" customWidth="1"/>
    <col min="11268" max="11268" width="14" style="1" bestFit="1" customWidth="1"/>
    <col min="11269" max="11269" width="12.453125" style="1" customWidth="1"/>
    <col min="11270" max="11270" width="14.7265625" style="1" bestFit="1" customWidth="1"/>
    <col min="11271" max="11271" width="11.81640625" style="1" customWidth="1"/>
    <col min="11272" max="11272" width="10.1796875" style="1" customWidth="1"/>
    <col min="11273" max="11273" width="8.54296875" style="1" customWidth="1"/>
    <col min="11274" max="11274" width="13" style="1" bestFit="1" customWidth="1"/>
    <col min="11275" max="11275" width="10.453125" style="1" bestFit="1" customWidth="1"/>
    <col min="11276" max="11276" width="13.1796875" style="1" bestFit="1" customWidth="1"/>
    <col min="11277" max="11277" width="8.26953125" style="1" customWidth="1"/>
    <col min="11278" max="11278" width="10.81640625" style="1" customWidth="1"/>
    <col min="11279" max="11279" width="12.1796875" style="1" customWidth="1"/>
    <col min="11280" max="11520" width="9.1796875" style="1"/>
    <col min="11521" max="11521" width="3.453125" style="1" customWidth="1"/>
    <col min="11522" max="11522" width="21.81640625" style="1" customWidth="1"/>
    <col min="11523" max="11523" width="14.26953125" style="1" customWidth="1"/>
    <col min="11524" max="11524" width="14" style="1" bestFit="1" customWidth="1"/>
    <col min="11525" max="11525" width="12.453125" style="1" customWidth="1"/>
    <col min="11526" max="11526" width="14.7265625" style="1" bestFit="1" customWidth="1"/>
    <col min="11527" max="11527" width="11.81640625" style="1" customWidth="1"/>
    <col min="11528" max="11528" width="10.1796875" style="1" customWidth="1"/>
    <col min="11529" max="11529" width="8.54296875" style="1" customWidth="1"/>
    <col min="11530" max="11530" width="13" style="1" bestFit="1" customWidth="1"/>
    <col min="11531" max="11531" width="10.453125" style="1" bestFit="1" customWidth="1"/>
    <col min="11532" max="11532" width="13.1796875" style="1" bestFit="1" customWidth="1"/>
    <col min="11533" max="11533" width="8.26953125" style="1" customWidth="1"/>
    <col min="11534" max="11534" width="10.81640625" style="1" customWidth="1"/>
    <col min="11535" max="11535" width="12.1796875" style="1" customWidth="1"/>
    <col min="11536" max="11776" width="9.1796875" style="1"/>
    <col min="11777" max="11777" width="3.453125" style="1" customWidth="1"/>
    <col min="11778" max="11778" width="21.81640625" style="1" customWidth="1"/>
    <col min="11779" max="11779" width="14.26953125" style="1" customWidth="1"/>
    <col min="11780" max="11780" width="14" style="1" bestFit="1" customWidth="1"/>
    <col min="11781" max="11781" width="12.453125" style="1" customWidth="1"/>
    <col min="11782" max="11782" width="14.7265625" style="1" bestFit="1" customWidth="1"/>
    <col min="11783" max="11783" width="11.81640625" style="1" customWidth="1"/>
    <col min="11784" max="11784" width="10.1796875" style="1" customWidth="1"/>
    <col min="11785" max="11785" width="8.54296875" style="1" customWidth="1"/>
    <col min="11786" max="11786" width="13" style="1" bestFit="1" customWidth="1"/>
    <col min="11787" max="11787" width="10.453125" style="1" bestFit="1" customWidth="1"/>
    <col min="11788" max="11788" width="13.1796875" style="1" bestFit="1" customWidth="1"/>
    <col min="11789" max="11789" width="8.26953125" style="1" customWidth="1"/>
    <col min="11790" max="11790" width="10.81640625" style="1" customWidth="1"/>
    <col min="11791" max="11791" width="12.1796875" style="1" customWidth="1"/>
    <col min="11792" max="12032" width="9.1796875" style="1"/>
    <col min="12033" max="12033" width="3.453125" style="1" customWidth="1"/>
    <col min="12034" max="12034" width="21.81640625" style="1" customWidth="1"/>
    <col min="12035" max="12035" width="14.26953125" style="1" customWidth="1"/>
    <col min="12036" max="12036" width="14" style="1" bestFit="1" customWidth="1"/>
    <col min="12037" max="12037" width="12.453125" style="1" customWidth="1"/>
    <col min="12038" max="12038" width="14.7265625" style="1" bestFit="1" customWidth="1"/>
    <col min="12039" max="12039" width="11.81640625" style="1" customWidth="1"/>
    <col min="12040" max="12040" width="10.1796875" style="1" customWidth="1"/>
    <col min="12041" max="12041" width="8.54296875" style="1" customWidth="1"/>
    <col min="12042" max="12042" width="13" style="1" bestFit="1" customWidth="1"/>
    <col min="12043" max="12043" width="10.453125" style="1" bestFit="1" customWidth="1"/>
    <col min="12044" max="12044" width="13.1796875" style="1" bestFit="1" customWidth="1"/>
    <col min="12045" max="12045" width="8.26953125" style="1" customWidth="1"/>
    <col min="12046" max="12046" width="10.81640625" style="1" customWidth="1"/>
    <col min="12047" max="12047" width="12.1796875" style="1" customWidth="1"/>
    <col min="12048" max="12288" width="9.1796875" style="1"/>
    <col min="12289" max="12289" width="3.453125" style="1" customWidth="1"/>
    <col min="12290" max="12290" width="21.81640625" style="1" customWidth="1"/>
    <col min="12291" max="12291" width="14.26953125" style="1" customWidth="1"/>
    <col min="12292" max="12292" width="14" style="1" bestFit="1" customWidth="1"/>
    <col min="12293" max="12293" width="12.453125" style="1" customWidth="1"/>
    <col min="12294" max="12294" width="14.7265625" style="1" bestFit="1" customWidth="1"/>
    <col min="12295" max="12295" width="11.81640625" style="1" customWidth="1"/>
    <col min="12296" max="12296" width="10.1796875" style="1" customWidth="1"/>
    <col min="12297" max="12297" width="8.54296875" style="1" customWidth="1"/>
    <col min="12298" max="12298" width="13" style="1" bestFit="1" customWidth="1"/>
    <col min="12299" max="12299" width="10.453125" style="1" bestFit="1" customWidth="1"/>
    <col min="12300" max="12300" width="13.1796875" style="1" bestFit="1" customWidth="1"/>
    <col min="12301" max="12301" width="8.26953125" style="1" customWidth="1"/>
    <col min="12302" max="12302" width="10.81640625" style="1" customWidth="1"/>
    <col min="12303" max="12303" width="12.1796875" style="1" customWidth="1"/>
    <col min="12304" max="12544" width="9.1796875" style="1"/>
    <col min="12545" max="12545" width="3.453125" style="1" customWidth="1"/>
    <col min="12546" max="12546" width="21.81640625" style="1" customWidth="1"/>
    <col min="12547" max="12547" width="14.26953125" style="1" customWidth="1"/>
    <col min="12548" max="12548" width="14" style="1" bestFit="1" customWidth="1"/>
    <col min="12549" max="12549" width="12.453125" style="1" customWidth="1"/>
    <col min="12550" max="12550" width="14.7265625" style="1" bestFit="1" customWidth="1"/>
    <col min="12551" max="12551" width="11.81640625" style="1" customWidth="1"/>
    <col min="12552" max="12552" width="10.1796875" style="1" customWidth="1"/>
    <col min="12553" max="12553" width="8.54296875" style="1" customWidth="1"/>
    <col min="12554" max="12554" width="13" style="1" bestFit="1" customWidth="1"/>
    <col min="12555" max="12555" width="10.453125" style="1" bestFit="1" customWidth="1"/>
    <col min="12556" max="12556" width="13.1796875" style="1" bestFit="1" customWidth="1"/>
    <col min="12557" max="12557" width="8.26953125" style="1" customWidth="1"/>
    <col min="12558" max="12558" width="10.81640625" style="1" customWidth="1"/>
    <col min="12559" max="12559" width="12.1796875" style="1" customWidth="1"/>
    <col min="12560" max="12800" width="9.1796875" style="1"/>
    <col min="12801" max="12801" width="3.453125" style="1" customWidth="1"/>
    <col min="12802" max="12802" width="21.81640625" style="1" customWidth="1"/>
    <col min="12803" max="12803" width="14.26953125" style="1" customWidth="1"/>
    <col min="12804" max="12804" width="14" style="1" bestFit="1" customWidth="1"/>
    <col min="12805" max="12805" width="12.453125" style="1" customWidth="1"/>
    <col min="12806" max="12806" width="14.7265625" style="1" bestFit="1" customWidth="1"/>
    <col min="12807" max="12807" width="11.81640625" style="1" customWidth="1"/>
    <col min="12808" max="12808" width="10.1796875" style="1" customWidth="1"/>
    <col min="12809" max="12809" width="8.54296875" style="1" customWidth="1"/>
    <col min="12810" max="12810" width="13" style="1" bestFit="1" customWidth="1"/>
    <col min="12811" max="12811" width="10.453125" style="1" bestFit="1" customWidth="1"/>
    <col min="12812" max="12812" width="13.1796875" style="1" bestFit="1" customWidth="1"/>
    <col min="12813" max="12813" width="8.26953125" style="1" customWidth="1"/>
    <col min="12814" max="12814" width="10.81640625" style="1" customWidth="1"/>
    <col min="12815" max="12815" width="12.1796875" style="1" customWidth="1"/>
    <col min="12816" max="13056" width="9.1796875" style="1"/>
    <col min="13057" max="13057" width="3.453125" style="1" customWidth="1"/>
    <col min="13058" max="13058" width="21.81640625" style="1" customWidth="1"/>
    <col min="13059" max="13059" width="14.26953125" style="1" customWidth="1"/>
    <col min="13060" max="13060" width="14" style="1" bestFit="1" customWidth="1"/>
    <col min="13061" max="13061" width="12.453125" style="1" customWidth="1"/>
    <col min="13062" max="13062" width="14.7265625" style="1" bestFit="1" customWidth="1"/>
    <col min="13063" max="13063" width="11.81640625" style="1" customWidth="1"/>
    <col min="13064" max="13064" width="10.1796875" style="1" customWidth="1"/>
    <col min="13065" max="13065" width="8.54296875" style="1" customWidth="1"/>
    <col min="13066" max="13066" width="13" style="1" bestFit="1" customWidth="1"/>
    <col min="13067" max="13067" width="10.453125" style="1" bestFit="1" customWidth="1"/>
    <col min="13068" max="13068" width="13.1796875" style="1" bestFit="1" customWidth="1"/>
    <col min="13069" max="13069" width="8.26953125" style="1" customWidth="1"/>
    <col min="13070" max="13070" width="10.81640625" style="1" customWidth="1"/>
    <col min="13071" max="13071" width="12.1796875" style="1" customWidth="1"/>
    <col min="13072" max="13312" width="9.1796875" style="1"/>
    <col min="13313" max="13313" width="3.453125" style="1" customWidth="1"/>
    <col min="13314" max="13314" width="21.81640625" style="1" customWidth="1"/>
    <col min="13315" max="13315" width="14.26953125" style="1" customWidth="1"/>
    <col min="13316" max="13316" width="14" style="1" bestFit="1" customWidth="1"/>
    <col min="13317" max="13317" width="12.453125" style="1" customWidth="1"/>
    <col min="13318" max="13318" width="14.7265625" style="1" bestFit="1" customWidth="1"/>
    <col min="13319" max="13319" width="11.81640625" style="1" customWidth="1"/>
    <col min="13320" max="13320" width="10.1796875" style="1" customWidth="1"/>
    <col min="13321" max="13321" width="8.54296875" style="1" customWidth="1"/>
    <col min="13322" max="13322" width="13" style="1" bestFit="1" customWidth="1"/>
    <col min="13323" max="13323" width="10.453125" style="1" bestFit="1" customWidth="1"/>
    <col min="13324" max="13324" width="13.1796875" style="1" bestFit="1" customWidth="1"/>
    <col min="13325" max="13325" width="8.26953125" style="1" customWidth="1"/>
    <col min="13326" max="13326" width="10.81640625" style="1" customWidth="1"/>
    <col min="13327" max="13327" width="12.1796875" style="1" customWidth="1"/>
    <col min="13328" max="13568" width="9.1796875" style="1"/>
    <col min="13569" max="13569" width="3.453125" style="1" customWidth="1"/>
    <col min="13570" max="13570" width="21.81640625" style="1" customWidth="1"/>
    <col min="13571" max="13571" width="14.26953125" style="1" customWidth="1"/>
    <col min="13572" max="13572" width="14" style="1" bestFit="1" customWidth="1"/>
    <col min="13573" max="13573" width="12.453125" style="1" customWidth="1"/>
    <col min="13574" max="13574" width="14.7265625" style="1" bestFit="1" customWidth="1"/>
    <col min="13575" max="13575" width="11.81640625" style="1" customWidth="1"/>
    <col min="13576" max="13576" width="10.1796875" style="1" customWidth="1"/>
    <col min="13577" max="13577" width="8.54296875" style="1" customWidth="1"/>
    <col min="13578" max="13578" width="13" style="1" bestFit="1" customWidth="1"/>
    <col min="13579" max="13579" width="10.453125" style="1" bestFit="1" customWidth="1"/>
    <col min="13580" max="13580" width="13.1796875" style="1" bestFit="1" customWidth="1"/>
    <col min="13581" max="13581" width="8.26953125" style="1" customWidth="1"/>
    <col min="13582" max="13582" width="10.81640625" style="1" customWidth="1"/>
    <col min="13583" max="13583" width="12.1796875" style="1" customWidth="1"/>
    <col min="13584" max="13824" width="9.1796875" style="1"/>
    <col min="13825" max="13825" width="3.453125" style="1" customWidth="1"/>
    <col min="13826" max="13826" width="21.81640625" style="1" customWidth="1"/>
    <col min="13827" max="13827" width="14.26953125" style="1" customWidth="1"/>
    <col min="13828" max="13828" width="14" style="1" bestFit="1" customWidth="1"/>
    <col min="13829" max="13829" width="12.453125" style="1" customWidth="1"/>
    <col min="13830" max="13830" width="14.7265625" style="1" bestFit="1" customWidth="1"/>
    <col min="13831" max="13831" width="11.81640625" style="1" customWidth="1"/>
    <col min="13832" max="13832" width="10.1796875" style="1" customWidth="1"/>
    <col min="13833" max="13833" width="8.54296875" style="1" customWidth="1"/>
    <col min="13834" max="13834" width="13" style="1" bestFit="1" customWidth="1"/>
    <col min="13835" max="13835" width="10.453125" style="1" bestFit="1" customWidth="1"/>
    <col min="13836" max="13836" width="13.1796875" style="1" bestFit="1" customWidth="1"/>
    <col min="13837" max="13837" width="8.26953125" style="1" customWidth="1"/>
    <col min="13838" max="13838" width="10.81640625" style="1" customWidth="1"/>
    <col min="13839" max="13839" width="12.1796875" style="1" customWidth="1"/>
    <col min="13840" max="14080" width="9.1796875" style="1"/>
    <col min="14081" max="14081" width="3.453125" style="1" customWidth="1"/>
    <col min="14082" max="14082" width="21.81640625" style="1" customWidth="1"/>
    <col min="14083" max="14083" width="14.26953125" style="1" customWidth="1"/>
    <col min="14084" max="14084" width="14" style="1" bestFit="1" customWidth="1"/>
    <col min="14085" max="14085" width="12.453125" style="1" customWidth="1"/>
    <col min="14086" max="14086" width="14.7265625" style="1" bestFit="1" customWidth="1"/>
    <col min="14087" max="14087" width="11.81640625" style="1" customWidth="1"/>
    <col min="14088" max="14088" width="10.1796875" style="1" customWidth="1"/>
    <col min="14089" max="14089" width="8.54296875" style="1" customWidth="1"/>
    <col min="14090" max="14090" width="13" style="1" bestFit="1" customWidth="1"/>
    <col min="14091" max="14091" width="10.453125" style="1" bestFit="1" customWidth="1"/>
    <col min="14092" max="14092" width="13.1796875" style="1" bestFit="1" customWidth="1"/>
    <col min="14093" max="14093" width="8.26953125" style="1" customWidth="1"/>
    <col min="14094" max="14094" width="10.81640625" style="1" customWidth="1"/>
    <col min="14095" max="14095" width="12.1796875" style="1" customWidth="1"/>
    <col min="14096" max="14336" width="9.1796875" style="1"/>
    <col min="14337" max="14337" width="3.453125" style="1" customWidth="1"/>
    <col min="14338" max="14338" width="21.81640625" style="1" customWidth="1"/>
    <col min="14339" max="14339" width="14.26953125" style="1" customWidth="1"/>
    <col min="14340" max="14340" width="14" style="1" bestFit="1" customWidth="1"/>
    <col min="14341" max="14341" width="12.453125" style="1" customWidth="1"/>
    <col min="14342" max="14342" width="14.7265625" style="1" bestFit="1" customWidth="1"/>
    <col min="14343" max="14343" width="11.81640625" style="1" customWidth="1"/>
    <col min="14344" max="14344" width="10.1796875" style="1" customWidth="1"/>
    <col min="14345" max="14345" width="8.54296875" style="1" customWidth="1"/>
    <col min="14346" max="14346" width="13" style="1" bestFit="1" customWidth="1"/>
    <col min="14347" max="14347" width="10.453125" style="1" bestFit="1" customWidth="1"/>
    <col min="14348" max="14348" width="13.1796875" style="1" bestFit="1" customWidth="1"/>
    <col min="14349" max="14349" width="8.26953125" style="1" customWidth="1"/>
    <col min="14350" max="14350" width="10.81640625" style="1" customWidth="1"/>
    <col min="14351" max="14351" width="12.1796875" style="1" customWidth="1"/>
    <col min="14352" max="14592" width="9.1796875" style="1"/>
    <col min="14593" max="14593" width="3.453125" style="1" customWidth="1"/>
    <col min="14594" max="14594" width="21.81640625" style="1" customWidth="1"/>
    <col min="14595" max="14595" width="14.26953125" style="1" customWidth="1"/>
    <col min="14596" max="14596" width="14" style="1" bestFit="1" customWidth="1"/>
    <col min="14597" max="14597" width="12.453125" style="1" customWidth="1"/>
    <col min="14598" max="14598" width="14.7265625" style="1" bestFit="1" customWidth="1"/>
    <col min="14599" max="14599" width="11.81640625" style="1" customWidth="1"/>
    <col min="14600" max="14600" width="10.1796875" style="1" customWidth="1"/>
    <col min="14601" max="14601" width="8.54296875" style="1" customWidth="1"/>
    <col min="14602" max="14602" width="13" style="1" bestFit="1" customWidth="1"/>
    <col min="14603" max="14603" width="10.453125" style="1" bestFit="1" customWidth="1"/>
    <col min="14604" max="14604" width="13.1796875" style="1" bestFit="1" customWidth="1"/>
    <col min="14605" max="14605" width="8.26953125" style="1" customWidth="1"/>
    <col min="14606" max="14606" width="10.81640625" style="1" customWidth="1"/>
    <col min="14607" max="14607" width="12.1796875" style="1" customWidth="1"/>
    <col min="14608" max="14848" width="9.1796875" style="1"/>
    <col min="14849" max="14849" width="3.453125" style="1" customWidth="1"/>
    <col min="14850" max="14850" width="21.81640625" style="1" customWidth="1"/>
    <col min="14851" max="14851" width="14.26953125" style="1" customWidth="1"/>
    <col min="14852" max="14852" width="14" style="1" bestFit="1" customWidth="1"/>
    <col min="14853" max="14853" width="12.453125" style="1" customWidth="1"/>
    <col min="14854" max="14854" width="14.7265625" style="1" bestFit="1" customWidth="1"/>
    <col min="14855" max="14855" width="11.81640625" style="1" customWidth="1"/>
    <col min="14856" max="14856" width="10.1796875" style="1" customWidth="1"/>
    <col min="14857" max="14857" width="8.54296875" style="1" customWidth="1"/>
    <col min="14858" max="14858" width="13" style="1" bestFit="1" customWidth="1"/>
    <col min="14859" max="14859" width="10.453125" style="1" bestFit="1" customWidth="1"/>
    <col min="14860" max="14860" width="13.1796875" style="1" bestFit="1" customWidth="1"/>
    <col min="14861" max="14861" width="8.26953125" style="1" customWidth="1"/>
    <col min="14862" max="14862" width="10.81640625" style="1" customWidth="1"/>
    <col min="14863" max="14863" width="12.1796875" style="1" customWidth="1"/>
    <col min="14864" max="15104" width="9.1796875" style="1"/>
    <col min="15105" max="15105" width="3.453125" style="1" customWidth="1"/>
    <col min="15106" max="15106" width="21.81640625" style="1" customWidth="1"/>
    <col min="15107" max="15107" width="14.26953125" style="1" customWidth="1"/>
    <col min="15108" max="15108" width="14" style="1" bestFit="1" customWidth="1"/>
    <col min="15109" max="15109" width="12.453125" style="1" customWidth="1"/>
    <col min="15110" max="15110" width="14.7265625" style="1" bestFit="1" customWidth="1"/>
    <col min="15111" max="15111" width="11.81640625" style="1" customWidth="1"/>
    <col min="15112" max="15112" width="10.1796875" style="1" customWidth="1"/>
    <col min="15113" max="15113" width="8.54296875" style="1" customWidth="1"/>
    <col min="15114" max="15114" width="13" style="1" bestFit="1" customWidth="1"/>
    <col min="15115" max="15115" width="10.453125" style="1" bestFit="1" customWidth="1"/>
    <col min="15116" max="15116" width="13.1796875" style="1" bestFit="1" customWidth="1"/>
    <col min="15117" max="15117" width="8.26953125" style="1" customWidth="1"/>
    <col min="15118" max="15118" width="10.81640625" style="1" customWidth="1"/>
    <col min="15119" max="15119" width="12.1796875" style="1" customWidth="1"/>
    <col min="15120" max="15360" width="9.1796875" style="1"/>
    <col min="15361" max="15361" width="3.453125" style="1" customWidth="1"/>
    <col min="15362" max="15362" width="21.81640625" style="1" customWidth="1"/>
    <col min="15363" max="15363" width="14.26953125" style="1" customWidth="1"/>
    <col min="15364" max="15364" width="14" style="1" bestFit="1" customWidth="1"/>
    <col min="15365" max="15365" width="12.453125" style="1" customWidth="1"/>
    <col min="15366" max="15366" width="14.7265625" style="1" bestFit="1" customWidth="1"/>
    <col min="15367" max="15367" width="11.81640625" style="1" customWidth="1"/>
    <col min="15368" max="15368" width="10.1796875" style="1" customWidth="1"/>
    <col min="15369" max="15369" width="8.54296875" style="1" customWidth="1"/>
    <col min="15370" max="15370" width="13" style="1" bestFit="1" customWidth="1"/>
    <col min="15371" max="15371" width="10.453125" style="1" bestFit="1" customWidth="1"/>
    <col min="15372" max="15372" width="13.1796875" style="1" bestFit="1" customWidth="1"/>
    <col min="15373" max="15373" width="8.26953125" style="1" customWidth="1"/>
    <col min="15374" max="15374" width="10.81640625" style="1" customWidth="1"/>
    <col min="15375" max="15375" width="12.1796875" style="1" customWidth="1"/>
    <col min="15376" max="15616" width="9.1796875" style="1"/>
    <col min="15617" max="15617" width="3.453125" style="1" customWidth="1"/>
    <col min="15618" max="15618" width="21.81640625" style="1" customWidth="1"/>
    <col min="15619" max="15619" width="14.26953125" style="1" customWidth="1"/>
    <col min="15620" max="15620" width="14" style="1" bestFit="1" customWidth="1"/>
    <col min="15621" max="15621" width="12.453125" style="1" customWidth="1"/>
    <col min="15622" max="15622" width="14.7265625" style="1" bestFit="1" customWidth="1"/>
    <col min="15623" max="15623" width="11.81640625" style="1" customWidth="1"/>
    <col min="15624" max="15624" width="10.1796875" style="1" customWidth="1"/>
    <col min="15625" max="15625" width="8.54296875" style="1" customWidth="1"/>
    <col min="15626" max="15626" width="13" style="1" bestFit="1" customWidth="1"/>
    <col min="15627" max="15627" width="10.453125" style="1" bestFit="1" customWidth="1"/>
    <col min="15628" max="15628" width="13.1796875" style="1" bestFit="1" customWidth="1"/>
    <col min="15629" max="15629" width="8.26953125" style="1" customWidth="1"/>
    <col min="15630" max="15630" width="10.81640625" style="1" customWidth="1"/>
    <col min="15631" max="15631" width="12.1796875" style="1" customWidth="1"/>
    <col min="15632" max="15872" width="9.1796875" style="1"/>
    <col min="15873" max="15873" width="3.453125" style="1" customWidth="1"/>
    <col min="15874" max="15874" width="21.81640625" style="1" customWidth="1"/>
    <col min="15875" max="15875" width="14.26953125" style="1" customWidth="1"/>
    <col min="15876" max="15876" width="14" style="1" bestFit="1" customWidth="1"/>
    <col min="15877" max="15877" width="12.453125" style="1" customWidth="1"/>
    <col min="15878" max="15878" width="14.7265625" style="1" bestFit="1" customWidth="1"/>
    <col min="15879" max="15879" width="11.81640625" style="1" customWidth="1"/>
    <col min="15880" max="15880" width="10.1796875" style="1" customWidth="1"/>
    <col min="15881" max="15881" width="8.54296875" style="1" customWidth="1"/>
    <col min="15882" max="15882" width="13" style="1" bestFit="1" customWidth="1"/>
    <col min="15883" max="15883" width="10.453125" style="1" bestFit="1" customWidth="1"/>
    <col min="15884" max="15884" width="13.1796875" style="1" bestFit="1" customWidth="1"/>
    <col min="15885" max="15885" width="8.26953125" style="1" customWidth="1"/>
    <col min="15886" max="15886" width="10.81640625" style="1" customWidth="1"/>
    <col min="15887" max="15887" width="12.1796875" style="1" customWidth="1"/>
    <col min="15888" max="16128" width="9.1796875" style="1"/>
    <col min="16129" max="16129" width="3.453125" style="1" customWidth="1"/>
    <col min="16130" max="16130" width="21.81640625" style="1" customWidth="1"/>
    <col min="16131" max="16131" width="14.26953125" style="1" customWidth="1"/>
    <col min="16132" max="16132" width="14" style="1" bestFit="1" customWidth="1"/>
    <col min="16133" max="16133" width="12.453125" style="1" customWidth="1"/>
    <col min="16134" max="16134" width="14.7265625" style="1" bestFit="1" customWidth="1"/>
    <col min="16135" max="16135" width="11.81640625" style="1" customWidth="1"/>
    <col min="16136" max="16136" width="10.1796875" style="1" customWidth="1"/>
    <col min="16137" max="16137" width="8.54296875" style="1" customWidth="1"/>
    <col min="16138" max="16138" width="13" style="1" bestFit="1" customWidth="1"/>
    <col min="16139" max="16139" width="10.453125" style="1" bestFit="1" customWidth="1"/>
    <col min="16140" max="16140" width="13.1796875" style="1" bestFit="1" customWidth="1"/>
    <col min="16141" max="16141" width="8.26953125" style="1" customWidth="1"/>
    <col min="16142" max="16142" width="10.81640625" style="1" customWidth="1"/>
    <col min="16143" max="16143" width="12.1796875" style="1" customWidth="1"/>
    <col min="16144" max="16384" width="9.1796875" style="1"/>
  </cols>
  <sheetData>
    <row r="1" spans="1:14" ht="42" customHeight="1" x14ac:dyDescent="0.35">
      <c r="B1" s="2" t="s">
        <v>0</v>
      </c>
      <c r="G1" s="5" t="s">
        <v>1</v>
      </c>
      <c r="H1" s="5"/>
      <c r="I1" s="6">
        <v>31</v>
      </c>
    </row>
    <row r="2" spans="1:14" ht="10.5" x14ac:dyDescent="0.25">
      <c r="F2" s="9"/>
      <c r="G2" s="10" t="s">
        <v>2</v>
      </c>
      <c r="H2" s="10"/>
      <c r="I2" s="11"/>
    </row>
    <row r="3" spans="1:14" x14ac:dyDescent="0.2">
      <c r="A3" s="1" t="s">
        <v>3</v>
      </c>
      <c r="L3" s="12"/>
    </row>
    <row r="4" spans="1:14" x14ac:dyDescent="0.2">
      <c r="A4" s="1" t="s">
        <v>4</v>
      </c>
      <c r="L4" s="12"/>
    </row>
    <row r="5" spans="1:14" ht="15" customHeight="1" x14ac:dyDescent="0.2">
      <c r="B5" s="1" t="s">
        <v>5</v>
      </c>
      <c r="L5" s="12"/>
    </row>
    <row r="6" spans="1:14" ht="15.75" customHeight="1" x14ac:dyDescent="0.3">
      <c r="A6" s="13"/>
      <c r="B6" s="14" t="s">
        <v>6</v>
      </c>
      <c r="C6" s="15">
        <v>219</v>
      </c>
      <c r="L6" s="12"/>
    </row>
    <row r="7" spans="1:14" ht="78" customHeight="1" x14ac:dyDescent="0.2">
      <c r="A7" s="16" t="s">
        <v>7</v>
      </c>
      <c r="B7" s="16" t="s">
        <v>8</v>
      </c>
      <c r="C7" s="16" t="s">
        <v>9</v>
      </c>
      <c r="D7" s="17" t="s">
        <v>10</v>
      </c>
      <c r="E7" s="18" t="s">
        <v>11</v>
      </c>
      <c r="F7" s="19" t="s">
        <v>12</v>
      </c>
      <c r="G7" s="20" t="s">
        <v>13</v>
      </c>
      <c r="H7" s="21" t="s">
        <v>14</v>
      </c>
      <c r="I7" s="20" t="s">
        <v>15</v>
      </c>
      <c r="J7" s="16" t="s">
        <v>16</v>
      </c>
      <c r="K7" s="16" t="s">
        <v>17</v>
      </c>
      <c r="L7" s="20" t="s">
        <v>18</v>
      </c>
      <c r="N7" s="1"/>
    </row>
    <row r="8" spans="1:14" x14ac:dyDescent="0.2">
      <c r="A8" s="22" t="s">
        <v>19</v>
      </c>
      <c r="B8" s="23">
        <v>45275</v>
      </c>
      <c r="C8" s="24" t="s">
        <v>20</v>
      </c>
      <c r="D8" s="25" t="s">
        <v>21</v>
      </c>
      <c r="E8" s="26" t="s">
        <v>22</v>
      </c>
      <c r="F8" s="27" t="s">
        <v>23</v>
      </c>
      <c r="G8" s="28">
        <v>31</v>
      </c>
      <c r="H8" s="29">
        <f>ROUND(G8/$I$1,3)</f>
        <v>1</v>
      </c>
      <c r="I8" s="30">
        <f>ROUND(H8*$C$6,2)</f>
        <v>219</v>
      </c>
      <c r="J8" s="24"/>
      <c r="K8" s="22"/>
      <c r="L8" s="31">
        <f>I8/G8*K8*5%</f>
        <v>0</v>
      </c>
      <c r="N8" s="1"/>
    </row>
    <row r="9" spans="1:14" x14ac:dyDescent="0.2">
      <c r="A9" s="22" t="s">
        <v>24</v>
      </c>
      <c r="B9" s="32">
        <v>45533</v>
      </c>
      <c r="C9" s="33" t="s">
        <v>25</v>
      </c>
      <c r="D9" s="34" t="s">
        <v>26</v>
      </c>
      <c r="E9" s="26" t="s">
        <v>22</v>
      </c>
      <c r="F9" s="27" t="s">
        <v>27</v>
      </c>
      <c r="G9" s="28">
        <v>31</v>
      </c>
      <c r="H9" s="29">
        <f>ROUND(G9/$I$1,3)</f>
        <v>1</v>
      </c>
      <c r="I9" s="30">
        <f>ROUND(H9*$C$6,2)</f>
        <v>219</v>
      </c>
      <c r="J9" s="24"/>
      <c r="K9" s="22"/>
      <c r="L9" s="31">
        <f>I9/G9*K9*5%</f>
        <v>0</v>
      </c>
      <c r="N9" s="1"/>
    </row>
    <row r="10" spans="1:14" x14ac:dyDescent="0.2">
      <c r="A10" s="22" t="s">
        <v>28</v>
      </c>
      <c r="B10" s="32">
        <v>45097</v>
      </c>
      <c r="C10" s="33" t="s">
        <v>25</v>
      </c>
      <c r="D10" s="34" t="s">
        <v>29</v>
      </c>
      <c r="E10" s="27" t="s">
        <v>30</v>
      </c>
      <c r="F10" s="27" t="s">
        <v>31</v>
      </c>
      <c r="G10" s="35">
        <v>8</v>
      </c>
      <c r="H10" s="29">
        <f>ROUND(G10/$I$1,3)</f>
        <v>0.25800000000000001</v>
      </c>
      <c r="I10" s="36">
        <f>ROUND(H10*$C$6,2)</f>
        <v>56.5</v>
      </c>
      <c r="J10" s="33" t="s">
        <v>32</v>
      </c>
      <c r="K10" s="37">
        <v>3</v>
      </c>
      <c r="L10" s="31">
        <f>I10/G10*K10*5%</f>
        <v>1.059375</v>
      </c>
      <c r="N10" s="1"/>
    </row>
    <row r="11" spans="1:14" x14ac:dyDescent="0.2">
      <c r="A11" s="22" t="s">
        <v>33</v>
      </c>
      <c r="B11" s="32">
        <v>46036</v>
      </c>
      <c r="C11" s="33" t="s">
        <v>34</v>
      </c>
      <c r="D11" s="34" t="s">
        <v>35</v>
      </c>
      <c r="E11" s="27" t="s">
        <v>36</v>
      </c>
      <c r="F11" s="27" t="s">
        <v>31</v>
      </c>
      <c r="G11" s="35">
        <v>18</v>
      </c>
      <c r="H11" s="29">
        <f>ROUND(G11/$I$1,3)</f>
        <v>0.58099999999999996</v>
      </c>
      <c r="I11" s="36">
        <f>ROUND(H11*$C$6,2)</f>
        <v>127.24</v>
      </c>
      <c r="J11" s="33"/>
      <c r="K11" s="37"/>
      <c r="L11" s="31">
        <f>I11/G11*K11*5%</f>
        <v>0</v>
      </c>
      <c r="N11" s="1"/>
    </row>
    <row r="12" spans="1:14" x14ac:dyDescent="0.2">
      <c r="A12" s="22" t="s">
        <v>37</v>
      </c>
      <c r="B12" s="23">
        <v>44678</v>
      </c>
      <c r="C12" s="24" t="s">
        <v>25</v>
      </c>
      <c r="D12" s="25" t="s">
        <v>38</v>
      </c>
      <c r="E12" s="26" t="s">
        <v>22</v>
      </c>
      <c r="F12" s="27" t="s">
        <v>39</v>
      </c>
      <c r="G12" s="28">
        <v>31</v>
      </c>
      <c r="H12" s="29">
        <f>ROUND(G12/$I$1,3)</f>
        <v>1</v>
      </c>
      <c r="I12" s="30">
        <f>ROUND(H12*$C$6,2)</f>
        <v>219</v>
      </c>
      <c r="J12" s="24" t="s">
        <v>40</v>
      </c>
      <c r="K12" s="22">
        <v>31</v>
      </c>
      <c r="L12" s="31">
        <f>I12/G12*K12*5%</f>
        <v>10.950000000000001</v>
      </c>
      <c r="N12" s="1"/>
    </row>
    <row r="13" spans="1:14" ht="10.5" x14ac:dyDescent="0.2">
      <c r="A13" s="22"/>
      <c r="B13" s="38" t="s">
        <v>41</v>
      </c>
      <c r="C13" s="22"/>
      <c r="D13" s="39"/>
      <c r="E13" s="40"/>
      <c r="F13" s="41"/>
      <c r="G13" s="28"/>
      <c r="H13" s="42">
        <f>SUM(H8:H12)</f>
        <v>3.839</v>
      </c>
      <c r="I13" s="30">
        <f>SUM(I8:I12)</f>
        <v>840.74</v>
      </c>
      <c r="J13" s="24"/>
      <c r="K13" s="22"/>
      <c r="L13" s="31">
        <f>SUM(L8:L12)</f>
        <v>12.009375</v>
      </c>
      <c r="N13" s="1"/>
    </row>
    <row r="14" spans="1:14" ht="12.75" customHeight="1" x14ac:dyDescent="0.25">
      <c r="A14" s="22"/>
      <c r="B14" s="43" t="s">
        <v>42</v>
      </c>
      <c r="C14" s="166">
        <f>I13-L13</f>
        <v>828.73062500000003</v>
      </c>
      <c r="D14" s="166"/>
      <c r="E14" s="166"/>
      <c r="F14" s="166"/>
      <c r="G14" s="166"/>
      <c r="H14" s="166"/>
      <c r="I14" s="166"/>
      <c r="J14" s="166"/>
      <c r="K14" s="166"/>
      <c r="L14" s="166"/>
      <c r="N14" s="1"/>
    </row>
    <row r="15" spans="1:14" x14ac:dyDescent="0.2">
      <c r="G15" s="44"/>
      <c r="H15" s="44"/>
      <c r="L15" s="3"/>
    </row>
    <row r="16" spans="1:14" x14ac:dyDescent="0.2">
      <c r="A16" s="1" t="s">
        <v>43</v>
      </c>
      <c r="G16" s="44"/>
      <c r="H16" s="44"/>
      <c r="I16" s="45"/>
      <c r="L16" s="3"/>
    </row>
    <row r="17" spans="1:12" x14ac:dyDescent="0.2">
      <c r="B17" s="1" t="s">
        <v>44</v>
      </c>
      <c r="G17" s="44"/>
      <c r="H17" s="44"/>
      <c r="L17" s="3"/>
    </row>
    <row r="18" spans="1:12" x14ac:dyDescent="0.2">
      <c r="B18" s="1" t="s">
        <v>45</v>
      </c>
      <c r="G18" s="44"/>
      <c r="H18" s="44"/>
      <c r="L18" s="3"/>
    </row>
    <row r="19" spans="1:12" x14ac:dyDescent="0.2">
      <c r="G19" s="44"/>
      <c r="H19" s="44"/>
      <c r="L19" s="3"/>
    </row>
    <row r="20" spans="1:12" ht="10.5" x14ac:dyDescent="0.25">
      <c r="B20" s="46" t="s">
        <v>46</v>
      </c>
      <c r="G20" s="44"/>
      <c r="H20" s="44"/>
      <c r="L20" s="3"/>
    </row>
    <row r="21" spans="1:12" x14ac:dyDescent="0.2">
      <c r="A21" s="1" t="s">
        <v>47</v>
      </c>
      <c r="B21" s="1" t="s">
        <v>48</v>
      </c>
      <c r="G21" s="3"/>
      <c r="H21" s="3"/>
      <c r="I21" s="47"/>
      <c r="L21" s="3"/>
    </row>
    <row r="22" spans="1:12" x14ac:dyDescent="0.2">
      <c r="A22" s="1" t="s">
        <v>47</v>
      </c>
      <c r="B22" s="1" t="s">
        <v>49</v>
      </c>
    </row>
    <row r="23" spans="1:12" x14ac:dyDescent="0.2">
      <c r="A23" s="1" t="s">
        <v>47</v>
      </c>
      <c r="B23" s="1" t="s">
        <v>50</v>
      </c>
    </row>
    <row r="24" spans="1:12" x14ac:dyDescent="0.2">
      <c r="A24" s="1" t="s">
        <v>47</v>
      </c>
      <c r="B24" s="1" t="s">
        <v>51</v>
      </c>
    </row>
    <row r="25" spans="1:12" ht="10.5" x14ac:dyDescent="0.25">
      <c r="A25" s="1" t="s">
        <v>47</v>
      </c>
      <c r="B25" s="46" t="s">
        <v>52</v>
      </c>
      <c r="C25" s="48"/>
      <c r="D25" s="49"/>
      <c r="E25" s="50"/>
      <c r="F25" s="51"/>
    </row>
    <row r="26" spans="1:12" x14ac:dyDescent="0.2">
      <c r="B26" s="1" t="s">
        <v>53</v>
      </c>
    </row>
    <row r="27" spans="1:12" ht="10.5" x14ac:dyDescent="0.25">
      <c r="A27" s="1" t="s">
        <v>47</v>
      </c>
      <c r="B27" s="46" t="s">
        <v>54</v>
      </c>
      <c r="C27" s="46"/>
      <c r="D27" s="46"/>
      <c r="E27" s="46"/>
      <c r="I27" s="7"/>
      <c r="J27" s="8"/>
      <c r="K27" s="1"/>
    </row>
    <row r="28" spans="1:12" x14ac:dyDescent="0.2">
      <c r="B28" s="1" t="s">
        <v>55</v>
      </c>
      <c r="D28" s="1"/>
      <c r="I28" s="7"/>
      <c r="J28" s="8"/>
      <c r="K28" s="1"/>
    </row>
    <row r="29" spans="1:12" x14ac:dyDescent="0.2">
      <c r="B29" s="1" t="s">
        <v>56</v>
      </c>
      <c r="D29" s="1"/>
      <c r="I29" s="7"/>
      <c r="J29" s="8"/>
      <c r="K29" s="1"/>
    </row>
    <row r="30" spans="1:12" x14ac:dyDescent="0.2">
      <c r="B30" s="1" t="s">
        <v>57</v>
      </c>
      <c r="D30" s="1"/>
      <c r="I30" s="7"/>
      <c r="J30" s="8"/>
      <c r="K30" s="1"/>
    </row>
  </sheetData>
  <mergeCells count="1">
    <mergeCell ref="C14:L14"/>
  </mergeCell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C3984-DD68-4723-926B-A73F7DD59B4F}">
  <dimension ref="A1:Q38"/>
  <sheetViews>
    <sheetView workbookViewId="0">
      <selection activeCell="F18" sqref="F18"/>
    </sheetView>
  </sheetViews>
  <sheetFormatPr defaultRowHeight="12.5" x14ac:dyDescent="0.25"/>
  <cols>
    <col min="1" max="1" width="9.1796875" style="57"/>
    <col min="2" max="2" width="16.26953125" style="57" customWidth="1"/>
    <col min="3" max="3" width="14.54296875" style="57" customWidth="1"/>
    <col min="4" max="4" width="16.26953125" style="57" bestFit="1" customWidth="1"/>
    <col min="5" max="5" width="17" style="57" customWidth="1"/>
    <col min="6" max="6" width="22.81640625" style="57" customWidth="1"/>
    <col min="7" max="7" width="15.54296875" style="57" customWidth="1"/>
    <col min="8" max="8" width="9.1796875" style="57"/>
    <col min="9" max="9" width="10.81640625" style="57" customWidth="1"/>
    <col min="10" max="10" width="13.7265625" style="57" customWidth="1"/>
    <col min="11" max="11" width="11.7265625" style="57" customWidth="1"/>
    <col min="12" max="12" width="11.453125" style="57" customWidth="1"/>
    <col min="13" max="13" width="12.81640625" style="57" customWidth="1"/>
    <col min="14" max="14" width="15.7265625" style="57" customWidth="1"/>
    <col min="15" max="15" width="13.81640625" style="57" customWidth="1"/>
    <col min="16" max="16" width="9.1796875" style="57"/>
    <col min="17" max="17" width="11" style="57" bestFit="1" customWidth="1"/>
    <col min="18" max="257" width="9.1796875" style="57"/>
    <col min="258" max="258" width="16.26953125" style="57" customWidth="1"/>
    <col min="259" max="259" width="14.54296875" style="57" customWidth="1"/>
    <col min="260" max="260" width="16.26953125" style="57" bestFit="1" customWidth="1"/>
    <col min="261" max="261" width="17" style="57" customWidth="1"/>
    <col min="262" max="262" width="22.81640625" style="57" customWidth="1"/>
    <col min="263" max="263" width="15.54296875" style="57" customWidth="1"/>
    <col min="264" max="264" width="9.1796875" style="57"/>
    <col min="265" max="265" width="10.81640625" style="57" customWidth="1"/>
    <col min="266" max="266" width="13.7265625" style="57" customWidth="1"/>
    <col min="267" max="267" width="11.7265625" style="57" customWidth="1"/>
    <col min="268" max="268" width="11.453125" style="57" customWidth="1"/>
    <col min="269" max="269" width="12.81640625" style="57" customWidth="1"/>
    <col min="270" max="270" width="15.7265625" style="57" customWidth="1"/>
    <col min="271" max="271" width="13.81640625" style="57" customWidth="1"/>
    <col min="272" max="272" width="9.1796875" style="57"/>
    <col min="273" max="273" width="11" style="57" bestFit="1" customWidth="1"/>
    <col min="274" max="513" width="9.1796875" style="57"/>
    <col min="514" max="514" width="16.26953125" style="57" customWidth="1"/>
    <col min="515" max="515" width="14.54296875" style="57" customWidth="1"/>
    <col min="516" max="516" width="16.26953125" style="57" bestFit="1" customWidth="1"/>
    <col min="517" max="517" width="17" style="57" customWidth="1"/>
    <col min="518" max="518" width="22.81640625" style="57" customWidth="1"/>
    <col min="519" max="519" width="15.54296875" style="57" customWidth="1"/>
    <col min="520" max="520" width="9.1796875" style="57"/>
    <col min="521" max="521" width="10.81640625" style="57" customWidth="1"/>
    <col min="522" max="522" width="13.7265625" style="57" customWidth="1"/>
    <col min="523" max="523" width="11.7265625" style="57" customWidth="1"/>
    <col min="524" max="524" width="11.453125" style="57" customWidth="1"/>
    <col min="525" max="525" width="12.81640625" style="57" customWidth="1"/>
    <col min="526" max="526" width="15.7265625" style="57" customWidth="1"/>
    <col min="527" max="527" width="13.81640625" style="57" customWidth="1"/>
    <col min="528" max="528" width="9.1796875" style="57"/>
    <col min="529" max="529" width="11" style="57" bestFit="1" customWidth="1"/>
    <col min="530" max="769" width="9.1796875" style="57"/>
    <col min="770" max="770" width="16.26953125" style="57" customWidth="1"/>
    <col min="771" max="771" width="14.54296875" style="57" customWidth="1"/>
    <col min="772" max="772" width="16.26953125" style="57" bestFit="1" customWidth="1"/>
    <col min="773" max="773" width="17" style="57" customWidth="1"/>
    <col min="774" max="774" width="22.81640625" style="57" customWidth="1"/>
    <col min="775" max="775" width="15.54296875" style="57" customWidth="1"/>
    <col min="776" max="776" width="9.1796875" style="57"/>
    <col min="777" max="777" width="10.81640625" style="57" customWidth="1"/>
    <col min="778" max="778" width="13.7265625" style="57" customWidth="1"/>
    <col min="779" max="779" width="11.7265625" style="57" customWidth="1"/>
    <col min="780" max="780" width="11.453125" style="57" customWidth="1"/>
    <col min="781" max="781" width="12.81640625" style="57" customWidth="1"/>
    <col min="782" max="782" width="15.7265625" style="57" customWidth="1"/>
    <col min="783" max="783" width="13.81640625" style="57" customWidth="1"/>
    <col min="784" max="784" width="9.1796875" style="57"/>
    <col min="785" max="785" width="11" style="57" bestFit="1" customWidth="1"/>
    <col min="786" max="1025" width="9.1796875" style="57"/>
    <col min="1026" max="1026" width="16.26953125" style="57" customWidth="1"/>
    <col min="1027" max="1027" width="14.54296875" style="57" customWidth="1"/>
    <col min="1028" max="1028" width="16.26953125" style="57" bestFit="1" customWidth="1"/>
    <col min="1029" max="1029" width="17" style="57" customWidth="1"/>
    <col min="1030" max="1030" width="22.81640625" style="57" customWidth="1"/>
    <col min="1031" max="1031" width="15.54296875" style="57" customWidth="1"/>
    <col min="1032" max="1032" width="9.1796875" style="57"/>
    <col min="1033" max="1033" width="10.81640625" style="57" customWidth="1"/>
    <col min="1034" max="1034" width="13.7265625" style="57" customWidth="1"/>
    <col min="1035" max="1035" width="11.7265625" style="57" customWidth="1"/>
    <col min="1036" max="1036" width="11.453125" style="57" customWidth="1"/>
    <col min="1037" max="1037" width="12.81640625" style="57" customWidth="1"/>
    <col min="1038" max="1038" width="15.7265625" style="57" customWidth="1"/>
    <col min="1039" max="1039" width="13.81640625" style="57" customWidth="1"/>
    <col min="1040" max="1040" width="9.1796875" style="57"/>
    <col min="1041" max="1041" width="11" style="57" bestFit="1" customWidth="1"/>
    <col min="1042" max="1281" width="9.1796875" style="57"/>
    <col min="1282" max="1282" width="16.26953125" style="57" customWidth="1"/>
    <col min="1283" max="1283" width="14.54296875" style="57" customWidth="1"/>
    <col min="1284" max="1284" width="16.26953125" style="57" bestFit="1" customWidth="1"/>
    <col min="1285" max="1285" width="17" style="57" customWidth="1"/>
    <col min="1286" max="1286" width="22.81640625" style="57" customWidth="1"/>
    <col min="1287" max="1287" width="15.54296875" style="57" customWidth="1"/>
    <col min="1288" max="1288" width="9.1796875" style="57"/>
    <col min="1289" max="1289" width="10.81640625" style="57" customWidth="1"/>
    <col min="1290" max="1290" width="13.7265625" style="57" customWidth="1"/>
    <col min="1291" max="1291" width="11.7265625" style="57" customWidth="1"/>
    <col min="1292" max="1292" width="11.453125" style="57" customWidth="1"/>
    <col min="1293" max="1293" width="12.81640625" style="57" customWidth="1"/>
    <col min="1294" max="1294" width="15.7265625" style="57" customWidth="1"/>
    <col min="1295" max="1295" width="13.81640625" style="57" customWidth="1"/>
    <col min="1296" max="1296" width="9.1796875" style="57"/>
    <col min="1297" max="1297" width="11" style="57" bestFit="1" customWidth="1"/>
    <col min="1298" max="1537" width="9.1796875" style="57"/>
    <col min="1538" max="1538" width="16.26953125" style="57" customWidth="1"/>
    <col min="1539" max="1539" width="14.54296875" style="57" customWidth="1"/>
    <col min="1540" max="1540" width="16.26953125" style="57" bestFit="1" customWidth="1"/>
    <col min="1541" max="1541" width="17" style="57" customWidth="1"/>
    <col min="1542" max="1542" width="22.81640625" style="57" customWidth="1"/>
    <col min="1543" max="1543" width="15.54296875" style="57" customWidth="1"/>
    <col min="1544" max="1544" width="9.1796875" style="57"/>
    <col min="1545" max="1545" width="10.81640625" style="57" customWidth="1"/>
    <col min="1546" max="1546" width="13.7265625" style="57" customWidth="1"/>
    <col min="1547" max="1547" width="11.7265625" style="57" customWidth="1"/>
    <col min="1548" max="1548" width="11.453125" style="57" customWidth="1"/>
    <col min="1549" max="1549" width="12.81640625" style="57" customWidth="1"/>
    <col min="1550" max="1550" width="15.7265625" style="57" customWidth="1"/>
    <col min="1551" max="1551" width="13.81640625" style="57" customWidth="1"/>
    <col min="1552" max="1552" width="9.1796875" style="57"/>
    <col min="1553" max="1553" width="11" style="57" bestFit="1" customWidth="1"/>
    <col min="1554" max="1793" width="9.1796875" style="57"/>
    <col min="1794" max="1794" width="16.26953125" style="57" customWidth="1"/>
    <col min="1795" max="1795" width="14.54296875" style="57" customWidth="1"/>
    <col min="1796" max="1796" width="16.26953125" style="57" bestFit="1" customWidth="1"/>
    <col min="1797" max="1797" width="17" style="57" customWidth="1"/>
    <col min="1798" max="1798" width="22.81640625" style="57" customWidth="1"/>
    <col min="1799" max="1799" width="15.54296875" style="57" customWidth="1"/>
    <col min="1800" max="1800" width="9.1796875" style="57"/>
    <col min="1801" max="1801" width="10.81640625" style="57" customWidth="1"/>
    <col min="1802" max="1802" width="13.7265625" style="57" customWidth="1"/>
    <col min="1803" max="1803" width="11.7265625" style="57" customWidth="1"/>
    <col min="1804" max="1804" width="11.453125" style="57" customWidth="1"/>
    <col min="1805" max="1805" width="12.81640625" style="57" customWidth="1"/>
    <col min="1806" max="1806" width="15.7265625" style="57" customWidth="1"/>
    <col min="1807" max="1807" width="13.81640625" style="57" customWidth="1"/>
    <col min="1808" max="1808" width="9.1796875" style="57"/>
    <col min="1809" max="1809" width="11" style="57" bestFit="1" customWidth="1"/>
    <col min="1810" max="2049" width="9.1796875" style="57"/>
    <col min="2050" max="2050" width="16.26953125" style="57" customWidth="1"/>
    <col min="2051" max="2051" width="14.54296875" style="57" customWidth="1"/>
    <col min="2052" max="2052" width="16.26953125" style="57" bestFit="1" customWidth="1"/>
    <col min="2053" max="2053" width="17" style="57" customWidth="1"/>
    <col min="2054" max="2054" width="22.81640625" style="57" customWidth="1"/>
    <col min="2055" max="2055" width="15.54296875" style="57" customWidth="1"/>
    <col min="2056" max="2056" width="9.1796875" style="57"/>
    <col min="2057" max="2057" width="10.81640625" style="57" customWidth="1"/>
    <col min="2058" max="2058" width="13.7265625" style="57" customWidth="1"/>
    <col min="2059" max="2059" width="11.7265625" style="57" customWidth="1"/>
    <col min="2060" max="2060" width="11.453125" style="57" customWidth="1"/>
    <col min="2061" max="2061" width="12.81640625" style="57" customWidth="1"/>
    <col min="2062" max="2062" width="15.7265625" style="57" customWidth="1"/>
    <col min="2063" max="2063" width="13.81640625" style="57" customWidth="1"/>
    <col min="2064" max="2064" width="9.1796875" style="57"/>
    <col min="2065" max="2065" width="11" style="57" bestFit="1" customWidth="1"/>
    <col min="2066" max="2305" width="9.1796875" style="57"/>
    <col min="2306" max="2306" width="16.26953125" style="57" customWidth="1"/>
    <col min="2307" max="2307" width="14.54296875" style="57" customWidth="1"/>
    <col min="2308" max="2308" width="16.26953125" style="57" bestFit="1" customWidth="1"/>
    <col min="2309" max="2309" width="17" style="57" customWidth="1"/>
    <col min="2310" max="2310" width="22.81640625" style="57" customWidth="1"/>
    <col min="2311" max="2311" width="15.54296875" style="57" customWidth="1"/>
    <col min="2312" max="2312" width="9.1796875" style="57"/>
    <col min="2313" max="2313" width="10.81640625" style="57" customWidth="1"/>
    <col min="2314" max="2314" width="13.7265625" style="57" customWidth="1"/>
    <col min="2315" max="2315" width="11.7265625" style="57" customWidth="1"/>
    <col min="2316" max="2316" width="11.453125" style="57" customWidth="1"/>
    <col min="2317" max="2317" width="12.81640625" style="57" customWidth="1"/>
    <col min="2318" max="2318" width="15.7265625" style="57" customWidth="1"/>
    <col min="2319" max="2319" width="13.81640625" style="57" customWidth="1"/>
    <col min="2320" max="2320" width="9.1796875" style="57"/>
    <col min="2321" max="2321" width="11" style="57" bestFit="1" customWidth="1"/>
    <col min="2322" max="2561" width="9.1796875" style="57"/>
    <col min="2562" max="2562" width="16.26953125" style="57" customWidth="1"/>
    <col min="2563" max="2563" width="14.54296875" style="57" customWidth="1"/>
    <col min="2564" max="2564" width="16.26953125" style="57" bestFit="1" customWidth="1"/>
    <col min="2565" max="2565" width="17" style="57" customWidth="1"/>
    <col min="2566" max="2566" width="22.81640625" style="57" customWidth="1"/>
    <col min="2567" max="2567" width="15.54296875" style="57" customWidth="1"/>
    <col min="2568" max="2568" width="9.1796875" style="57"/>
    <col min="2569" max="2569" width="10.81640625" style="57" customWidth="1"/>
    <col min="2570" max="2570" width="13.7265625" style="57" customWidth="1"/>
    <col min="2571" max="2571" width="11.7265625" style="57" customWidth="1"/>
    <col min="2572" max="2572" width="11.453125" style="57" customWidth="1"/>
    <col min="2573" max="2573" width="12.81640625" style="57" customWidth="1"/>
    <col min="2574" max="2574" width="15.7265625" style="57" customWidth="1"/>
    <col min="2575" max="2575" width="13.81640625" style="57" customWidth="1"/>
    <col min="2576" max="2576" width="9.1796875" style="57"/>
    <col min="2577" max="2577" width="11" style="57" bestFit="1" customWidth="1"/>
    <col min="2578" max="2817" width="9.1796875" style="57"/>
    <col min="2818" max="2818" width="16.26953125" style="57" customWidth="1"/>
    <col min="2819" max="2819" width="14.54296875" style="57" customWidth="1"/>
    <col min="2820" max="2820" width="16.26953125" style="57" bestFit="1" customWidth="1"/>
    <col min="2821" max="2821" width="17" style="57" customWidth="1"/>
    <col min="2822" max="2822" width="22.81640625" style="57" customWidth="1"/>
    <col min="2823" max="2823" width="15.54296875" style="57" customWidth="1"/>
    <col min="2824" max="2824" width="9.1796875" style="57"/>
    <col min="2825" max="2825" width="10.81640625" style="57" customWidth="1"/>
    <col min="2826" max="2826" width="13.7265625" style="57" customWidth="1"/>
    <col min="2827" max="2827" width="11.7265625" style="57" customWidth="1"/>
    <col min="2828" max="2828" width="11.453125" style="57" customWidth="1"/>
    <col min="2829" max="2829" width="12.81640625" style="57" customWidth="1"/>
    <col min="2830" max="2830" width="15.7265625" style="57" customWidth="1"/>
    <col min="2831" max="2831" width="13.81640625" style="57" customWidth="1"/>
    <col min="2832" max="2832" width="9.1796875" style="57"/>
    <col min="2833" max="2833" width="11" style="57" bestFit="1" customWidth="1"/>
    <col min="2834" max="3073" width="9.1796875" style="57"/>
    <col min="3074" max="3074" width="16.26953125" style="57" customWidth="1"/>
    <col min="3075" max="3075" width="14.54296875" style="57" customWidth="1"/>
    <col min="3076" max="3076" width="16.26953125" style="57" bestFit="1" customWidth="1"/>
    <col min="3077" max="3077" width="17" style="57" customWidth="1"/>
    <col min="3078" max="3078" width="22.81640625" style="57" customWidth="1"/>
    <col min="3079" max="3079" width="15.54296875" style="57" customWidth="1"/>
    <col min="3080" max="3080" width="9.1796875" style="57"/>
    <col min="3081" max="3081" width="10.81640625" style="57" customWidth="1"/>
    <col min="3082" max="3082" width="13.7265625" style="57" customWidth="1"/>
    <col min="3083" max="3083" width="11.7265625" style="57" customWidth="1"/>
    <col min="3084" max="3084" width="11.453125" style="57" customWidth="1"/>
    <col min="3085" max="3085" width="12.81640625" style="57" customWidth="1"/>
    <col min="3086" max="3086" width="15.7265625" style="57" customWidth="1"/>
    <col min="3087" max="3087" width="13.81640625" style="57" customWidth="1"/>
    <col min="3088" max="3088" width="9.1796875" style="57"/>
    <col min="3089" max="3089" width="11" style="57" bestFit="1" customWidth="1"/>
    <col min="3090" max="3329" width="9.1796875" style="57"/>
    <col min="3330" max="3330" width="16.26953125" style="57" customWidth="1"/>
    <col min="3331" max="3331" width="14.54296875" style="57" customWidth="1"/>
    <col min="3332" max="3332" width="16.26953125" style="57" bestFit="1" customWidth="1"/>
    <col min="3333" max="3333" width="17" style="57" customWidth="1"/>
    <col min="3334" max="3334" width="22.81640625" style="57" customWidth="1"/>
    <col min="3335" max="3335" width="15.54296875" style="57" customWidth="1"/>
    <col min="3336" max="3336" width="9.1796875" style="57"/>
    <col min="3337" max="3337" width="10.81640625" style="57" customWidth="1"/>
    <col min="3338" max="3338" width="13.7265625" style="57" customWidth="1"/>
    <col min="3339" max="3339" width="11.7265625" style="57" customWidth="1"/>
    <col min="3340" max="3340" width="11.453125" style="57" customWidth="1"/>
    <col min="3341" max="3341" width="12.81640625" style="57" customWidth="1"/>
    <col min="3342" max="3342" width="15.7265625" style="57" customWidth="1"/>
    <col min="3343" max="3343" width="13.81640625" style="57" customWidth="1"/>
    <col min="3344" max="3344" width="9.1796875" style="57"/>
    <col min="3345" max="3345" width="11" style="57" bestFit="1" customWidth="1"/>
    <col min="3346" max="3585" width="9.1796875" style="57"/>
    <col min="3586" max="3586" width="16.26953125" style="57" customWidth="1"/>
    <col min="3587" max="3587" width="14.54296875" style="57" customWidth="1"/>
    <col min="3588" max="3588" width="16.26953125" style="57" bestFit="1" customWidth="1"/>
    <col min="3589" max="3589" width="17" style="57" customWidth="1"/>
    <col min="3590" max="3590" width="22.81640625" style="57" customWidth="1"/>
    <col min="3591" max="3591" width="15.54296875" style="57" customWidth="1"/>
    <col min="3592" max="3592" width="9.1796875" style="57"/>
    <col min="3593" max="3593" width="10.81640625" style="57" customWidth="1"/>
    <col min="3594" max="3594" width="13.7265625" style="57" customWidth="1"/>
    <col min="3595" max="3595" width="11.7265625" style="57" customWidth="1"/>
    <col min="3596" max="3596" width="11.453125" style="57" customWidth="1"/>
    <col min="3597" max="3597" width="12.81640625" style="57" customWidth="1"/>
    <col min="3598" max="3598" width="15.7265625" style="57" customWidth="1"/>
    <col min="3599" max="3599" width="13.81640625" style="57" customWidth="1"/>
    <col min="3600" max="3600" width="9.1796875" style="57"/>
    <col min="3601" max="3601" width="11" style="57" bestFit="1" customWidth="1"/>
    <col min="3602" max="3841" width="9.1796875" style="57"/>
    <col min="3842" max="3842" width="16.26953125" style="57" customWidth="1"/>
    <col min="3843" max="3843" width="14.54296875" style="57" customWidth="1"/>
    <col min="3844" max="3844" width="16.26953125" style="57" bestFit="1" customWidth="1"/>
    <col min="3845" max="3845" width="17" style="57" customWidth="1"/>
    <col min="3846" max="3846" width="22.81640625" style="57" customWidth="1"/>
    <col min="3847" max="3847" width="15.54296875" style="57" customWidth="1"/>
    <col min="3848" max="3848" width="9.1796875" style="57"/>
    <col min="3849" max="3849" width="10.81640625" style="57" customWidth="1"/>
    <col min="3850" max="3850" width="13.7265625" style="57" customWidth="1"/>
    <col min="3851" max="3851" width="11.7265625" style="57" customWidth="1"/>
    <col min="3852" max="3852" width="11.453125" style="57" customWidth="1"/>
    <col min="3853" max="3853" width="12.81640625" style="57" customWidth="1"/>
    <col min="3854" max="3854" width="15.7265625" style="57" customWidth="1"/>
    <col min="3855" max="3855" width="13.81640625" style="57" customWidth="1"/>
    <col min="3856" max="3856" width="9.1796875" style="57"/>
    <col min="3857" max="3857" width="11" style="57" bestFit="1" customWidth="1"/>
    <col min="3858" max="4097" width="9.1796875" style="57"/>
    <col min="4098" max="4098" width="16.26953125" style="57" customWidth="1"/>
    <col min="4099" max="4099" width="14.54296875" style="57" customWidth="1"/>
    <col min="4100" max="4100" width="16.26953125" style="57" bestFit="1" customWidth="1"/>
    <col min="4101" max="4101" width="17" style="57" customWidth="1"/>
    <col min="4102" max="4102" width="22.81640625" style="57" customWidth="1"/>
    <col min="4103" max="4103" width="15.54296875" style="57" customWidth="1"/>
    <col min="4104" max="4104" width="9.1796875" style="57"/>
    <col min="4105" max="4105" width="10.81640625" style="57" customWidth="1"/>
    <col min="4106" max="4106" width="13.7265625" style="57" customWidth="1"/>
    <col min="4107" max="4107" width="11.7265625" style="57" customWidth="1"/>
    <col min="4108" max="4108" width="11.453125" style="57" customWidth="1"/>
    <col min="4109" max="4109" width="12.81640625" style="57" customWidth="1"/>
    <col min="4110" max="4110" width="15.7265625" style="57" customWidth="1"/>
    <col min="4111" max="4111" width="13.81640625" style="57" customWidth="1"/>
    <col min="4112" max="4112" width="9.1796875" style="57"/>
    <col min="4113" max="4113" width="11" style="57" bestFit="1" customWidth="1"/>
    <col min="4114" max="4353" width="9.1796875" style="57"/>
    <col min="4354" max="4354" width="16.26953125" style="57" customWidth="1"/>
    <col min="4355" max="4355" width="14.54296875" style="57" customWidth="1"/>
    <col min="4356" max="4356" width="16.26953125" style="57" bestFit="1" customWidth="1"/>
    <col min="4357" max="4357" width="17" style="57" customWidth="1"/>
    <col min="4358" max="4358" width="22.81640625" style="57" customWidth="1"/>
    <col min="4359" max="4359" width="15.54296875" style="57" customWidth="1"/>
    <col min="4360" max="4360" width="9.1796875" style="57"/>
    <col min="4361" max="4361" width="10.81640625" style="57" customWidth="1"/>
    <col min="4362" max="4362" width="13.7265625" style="57" customWidth="1"/>
    <col min="4363" max="4363" width="11.7265625" style="57" customWidth="1"/>
    <col min="4364" max="4364" width="11.453125" style="57" customWidth="1"/>
    <col min="4365" max="4365" width="12.81640625" style="57" customWidth="1"/>
    <col min="4366" max="4366" width="15.7265625" style="57" customWidth="1"/>
    <col min="4367" max="4367" width="13.81640625" style="57" customWidth="1"/>
    <col min="4368" max="4368" width="9.1796875" style="57"/>
    <col min="4369" max="4369" width="11" style="57" bestFit="1" customWidth="1"/>
    <col min="4370" max="4609" width="9.1796875" style="57"/>
    <col min="4610" max="4610" width="16.26953125" style="57" customWidth="1"/>
    <col min="4611" max="4611" width="14.54296875" style="57" customWidth="1"/>
    <col min="4612" max="4612" width="16.26953125" style="57" bestFit="1" customWidth="1"/>
    <col min="4613" max="4613" width="17" style="57" customWidth="1"/>
    <col min="4614" max="4614" width="22.81640625" style="57" customWidth="1"/>
    <col min="4615" max="4615" width="15.54296875" style="57" customWidth="1"/>
    <col min="4616" max="4616" width="9.1796875" style="57"/>
    <col min="4617" max="4617" width="10.81640625" style="57" customWidth="1"/>
    <col min="4618" max="4618" width="13.7265625" style="57" customWidth="1"/>
    <col min="4619" max="4619" width="11.7265625" style="57" customWidth="1"/>
    <col min="4620" max="4620" width="11.453125" style="57" customWidth="1"/>
    <col min="4621" max="4621" width="12.81640625" style="57" customWidth="1"/>
    <col min="4622" max="4622" width="15.7265625" style="57" customWidth="1"/>
    <col min="4623" max="4623" width="13.81640625" style="57" customWidth="1"/>
    <col min="4624" max="4624" width="9.1796875" style="57"/>
    <col min="4625" max="4625" width="11" style="57" bestFit="1" customWidth="1"/>
    <col min="4626" max="4865" width="9.1796875" style="57"/>
    <col min="4866" max="4866" width="16.26953125" style="57" customWidth="1"/>
    <col min="4867" max="4867" width="14.54296875" style="57" customWidth="1"/>
    <col min="4868" max="4868" width="16.26953125" style="57" bestFit="1" customWidth="1"/>
    <col min="4869" max="4869" width="17" style="57" customWidth="1"/>
    <col min="4870" max="4870" width="22.81640625" style="57" customWidth="1"/>
    <col min="4871" max="4871" width="15.54296875" style="57" customWidth="1"/>
    <col min="4872" max="4872" width="9.1796875" style="57"/>
    <col min="4873" max="4873" width="10.81640625" style="57" customWidth="1"/>
    <col min="4874" max="4874" width="13.7265625" style="57" customWidth="1"/>
    <col min="4875" max="4875" width="11.7265625" style="57" customWidth="1"/>
    <col min="4876" max="4876" width="11.453125" style="57" customWidth="1"/>
    <col min="4877" max="4877" width="12.81640625" style="57" customWidth="1"/>
    <col min="4878" max="4878" width="15.7265625" style="57" customWidth="1"/>
    <col min="4879" max="4879" width="13.81640625" style="57" customWidth="1"/>
    <col min="4880" max="4880" width="9.1796875" style="57"/>
    <col min="4881" max="4881" width="11" style="57" bestFit="1" customWidth="1"/>
    <col min="4882" max="5121" width="9.1796875" style="57"/>
    <col min="5122" max="5122" width="16.26953125" style="57" customWidth="1"/>
    <col min="5123" max="5123" width="14.54296875" style="57" customWidth="1"/>
    <col min="5124" max="5124" width="16.26953125" style="57" bestFit="1" customWidth="1"/>
    <col min="5125" max="5125" width="17" style="57" customWidth="1"/>
    <col min="5126" max="5126" width="22.81640625" style="57" customWidth="1"/>
    <col min="5127" max="5127" width="15.54296875" style="57" customWidth="1"/>
    <col min="5128" max="5128" width="9.1796875" style="57"/>
    <col min="5129" max="5129" width="10.81640625" style="57" customWidth="1"/>
    <col min="5130" max="5130" width="13.7265625" style="57" customWidth="1"/>
    <col min="5131" max="5131" width="11.7265625" style="57" customWidth="1"/>
    <col min="5132" max="5132" width="11.453125" style="57" customWidth="1"/>
    <col min="5133" max="5133" width="12.81640625" style="57" customWidth="1"/>
    <col min="5134" max="5134" width="15.7265625" style="57" customWidth="1"/>
    <col min="5135" max="5135" width="13.81640625" style="57" customWidth="1"/>
    <col min="5136" max="5136" width="9.1796875" style="57"/>
    <col min="5137" max="5137" width="11" style="57" bestFit="1" customWidth="1"/>
    <col min="5138" max="5377" width="9.1796875" style="57"/>
    <col min="5378" max="5378" width="16.26953125" style="57" customWidth="1"/>
    <col min="5379" max="5379" width="14.54296875" style="57" customWidth="1"/>
    <col min="5380" max="5380" width="16.26953125" style="57" bestFit="1" customWidth="1"/>
    <col min="5381" max="5381" width="17" style="57" customWidth="1"/>
    <col min="5382" max="5382" width="22.81640625" style="57" customWidth="1"/>
    <col min="5383" max="5383" width="15.54296875" style="57" customWidth="1"/>
    <col min="5384" max="5384" width="9.1796875" style="57"/>
    <col min="5385" max="5385" width="10.81640625" style="57" customWidth="1"/>
    <col min="5386" max="5386" width="13.7265625" style="57" customWidth="1"/>
    <col min="5387" max="5387" width="11.7265625" style="57" customWidth="1"/>
    <col min="5388" max="5388" width="11.453125" style="57" customWidth="1"/>
    <col min="5389" max="5389" width="12.81640625" style="57" customWidth="1"/>
    <col min="5390" max="5390" width="15.7265625" style="57" customWidth="1"/>
    <col min="5391" max="5391" width="13.81640625" style="57" customWidth="1"/>
    <col min="5392" max="5392" width="9.1796875" style="57"/>
    <col min="5393" max="5393" width="11" style="57" bestFit="1" customWidth="1"/>
    <col min="5394" max="5633" width="9.1796875" style="57"/>
    <col min="5634" max="5634" width="16.26953125" style="57" customWidth="1"/>
    <col min="5635" max="5635" width="14.54296875" style="57" customWidth="1"/>
    <col min="5636" max="5636" width="16.26953125" style="57" bestFit="1" customWidth="1"/>
    <col min="5637" max="5637" width="17" style="57" customWidth="1"/>
    <col min="5638" max="5638" width="22.81640625" style="57" customWidth="1"/>
    <col min="5639" max="5639" width="15.54296875" style="57" customWidth="1"/>
    <col min="5640" max="5640" width="9.1796875" style="57"/>
    <col min="5641" max="5641" width="10.81640625" style="57" customWidth="1"/>
    <col min="5642" max="5642" width="13.7265625" style="57" customWidth="1"/>
    <col min="5643" max="5643" width="11.7265625" style="57" customWidth="1"/>
    <col min="5644" max="5644" width="11.453125" style="57" customWidth="1"/>
    <col min="5645" max="5645" width="12.81640625" style="57" customWidth="1"/>
    <col min="5646" max="5646" width="15.7265625" style="57" customWidth="1"/>
    <col min="5647" max="5647" width="13.81640625" style="57" customWidth="1"/>
    <col min="5648" max="5648" width="9.1796875" style="57"/>
    <col min="5649" max="5649" width="11" style="57" bestFit="1" customWidth="1"/>
    <col min="5650" max="5889" width="9.1796875" style="57"/>
    <col min="5890" max="5890" width="16.26953125" style="57" customWidth="1"/>
    <col min="5891" max="5891" width="14.54296875" style="57" customWidth="1"/>
    <col min="5892" max="5892" width="16.26953125" style="57" bestFit="1" customWidth="1"/>
    <col min="5893" max="5893" width="17" style="57" customWidth="1"/>
    <col min="5894" max="5894" width="22.81640625" style="57" customWidth="1"/>
    <col min="5895" max="5895" width="15.54296875" style="57" customWidth="1"/>
    <col min="5896" max="5896" width="9.1796875" style="57"/>
    <col min="5897" max="5897" width="10.81640625" style="57" customWidth="1"/>
    <col min="5898" max="5898" width="13.7265625" style="57" customWidth="1"/>
    <col min="5899" max="5899" width="11.7265625" style="57" customWidth="1"/>
    <col min="5900" max="5900" width="11.453125" style="57" customWidth="1"/>
    <col min="5901" max="5901" width="12.81640625" style="57" customWidth="1"/>
    <col min="5902" max="5902" width="15.7265625" style="57" customWidth="1"/>
    <col min="5903" max="5903" width="13.81640625" style="57" customWidth="1"/>
    <col min="5904" max="5904" width="9.1796875" style="57"/>
    <col min="5905" max="5905" width="11" style="57" bestFit="1" customWidth="1"/>
    <col min="5906" max="6145" width="9.1796875" style="57"/>
    <col min="6146" max="6146" width="16.26953125" style="57" customWidth="1"/>
    <col min="6147" max="6147" width="14.54296875" style="57" customWidth="1"/>
    <col min="6148" max="6148" width="16.26953125" style="57" bestFit="1" customWidth="1"/>
    <col min="6149" max="6149" width="17" style="57" customWidth="1"/>
    <col min="6150" max="6150" width="22.81640625" style="57" customWidth="1"/>
    <col min="6151" max="6151" width="15.54296875" style="57" customWidth="1"/>
    <col min="6152" max="6152" width="9.1796875" style="57"/>
    <col min="6153" max="6153" width="10.81640625" style="57" customWidth="1"/>
    <col min="6154" max="6154" width="13.7265625" style="57" customWidth="1"/>
    <col min="6155" max="6155" width="11.7265625" style="57" customWidth="1"/>
    <col min="6156" max="6156" width="11.453125" style="57" customWidth="1"/>
    <col min="6157" max="6157" width="12.81640625" style="57" customWidth="1"/>
    <col min="6158" max="6158" width="15.7265625" style="57" customWidth="1"/>
    <col min="6159" max="6159" width="13.81640625" style="57" customWidth="1"/>
    <col min="6160" max="6160" width="9.1796875" style="57"/>
    <col min="6161" max="6161" width="11" style="57" bestFit="1" customWidth="1"/>
    <col min="6162" max="6401" width="9.1796875" style="57"/>
    <col min="6402" max="6402" width="16.26953125" style="57" customWidth="1"/>
    <col min="6403" max="6403" width="14.54296875" style="57" customWidth="1"/>
    <col min="6404" max="6404" width="16.26953125" style="57" bestFit="1" customWidth="1"/>
    <col min="6405" max="6405" width="17" style="57" customWidth="1"/>
    <col min="6406" max="6406" width="22.81640625" style="57" customWidth="1"/>
    <col min="6407" max="6407" width="15.54296875" style="57" customWidth="1"/>
    <col min="6408" max="6408" width="9.1796875" style="57"/>
    <col min="6409" max="6409" width="10.81640625" style="57" customWidth="1"/>
    <col min="6410" max="6410" width="13.7265625" style="57" customWidth="1"/>
    <col min="6411" max="6411" width="11.7265625" style="57" customWidth="1"/>
    <col min="6412" max="6412" width="11.453125" style="57" customWidth="1"/>
    <col min="6413" max="6413" width="12.81640625" style="57" customWidth="1"/>
    <col min="6414" max="6414" width="15.7265625" style="57" customWidth="1"/>
    <col min="6415" max="6415" width="13.81640625" style="57" customWidth="1"/>
    <col min="6416" max="6416" width="9.1796875" style="57"/>
    <col min="6417" max="6417" width="11" style="57" bestFit="1" customWidth="1"/>
    <col min="6418" max="6657" width="9.1796875" style="57"/>
    <col min="6658" max="6658" width="16.26953125" style="57" customWidth="1"/>
    <col min="6659" max="6659" width="14.54296875" style="57" customWidth="1"/>
    <col min="6660" max="6660" width="16.26953125" style="57" bestFit="1" customWidth="1"/>
    <col min="6661" max="6661" width="17" style="57" customWidth="1"/>
    <col min="6662" max="6662" width="22.81640625" style="57" customWidth="1"/>
    <col min="6663" max="6663" width="15.54296875" style="57" customWidth="1"/>
    <col min="6664" max="6664" width="9.1796875" style="57"/>
    <col min="6665" max="6665" width="10.81640625" style="57" customWidth="1"/>
    <col min="6666" max="6666" width="13.7265625" style="57" customWidth="1"/>
    <col min="6667" max="6667" width="11.7265625" style="57" customWidth="1"/>
    <col min="6668" max="6668" width="11.453125" style="57" customWidth="1"/>
    <col min="6669" max="6669" width="12.81640625" style="57" customWidth="1"/>
    <col min="6670" max="6670" width="15.7265625" style="57" customWidth="1"/>
    <col min="6671" max="6671" width="13.81640625" style="57" customWidth="1"/>
    <col min="6672" max="6672" width="9.1796875" style="57"/>
    <col min="6673" max="6673" width="11" style="57" bestFit="1" customWidth="1"/>
    <col min="6674" max="6913" width="9.1796875" style="57"/>
    <col min="6914" max="6914" width="16.26953125" style="57" customWidth="1"/>
    <col min="6915" max="6915" width="14.54296875" style="57" customWidth="1"/>
    <col min="6916" max="6916" width="16.26953125" style="57" bestFit="1" customWidth="1"/>
    <col min="6917" max="6917" width="17" style="57" customWidth="1"/>
    <col min="6918" max="6918" width="22.81640625" style="57" customWidth="1"/>
    <col min="6919" max="6919" width="15.54296875" style="57" customWidth="1"/>
    <col min="6920" max="6920" width="9.1796875" style="57"/>
    <col min="6921" max="6921" width="10.81640625" style="57" customWidth="1"/>
    <col min="6922" max="6922" width="13.7265625" style="57" customWidth="1"/>
    <col min="6923" max="6923" width="11.7265625" style="57" customWidth="1"/>
    <col min="6924" max="6924" width="11.453125" style="57" customWidth="1"/>
    <col min="6925" max="6925" width="12.81640625" style="57" customWidth="1"/>
    <col min="6926" max="6926" width="15.7265625" style="57" customWidth="1"/>
    <col min="6927" max="6927" width="13.81640625" style="57" customWidth="1"/>
    <col min="6928" max="6928" width="9.1796875" style="57"/>
    <col min="6929" max="6929" width="11" style="57" bestFit="1" customWidth="1"/>
    <col min="6930" max="7169" width="9.1796875" style="57"/>
    <col min="7170" max="7170" width="16.26953125" style="57" customWidth="1"/>
    <col min="7171" max="7171" width="14.54296875" style="57" customWidth="1"/>
    <col min="7172" max="7172" width="16.26953125" style="57" bestFit="1" customWidth="1"/>
    <col min="7173" max="7173" width="17" style="57" customWidth="1"/>
    <col min="7174" max="7174" width="22.81640625" style="57" customWidth="1"/>
    <col min="7175" max="7175" width="15.54296875" style="57" customWidth="1"/>
    <col min="7176" max="7176" width="9.1796875" style="57"/>
    <col min="7177" max="7177" width="10.81640625" style="57" customWidth="1"/>
    <col min="7178" max="7178" width="13.7265625" style="57" customWidth="1"/>
    <col min="7179" max="7179" width="11.7265625" style="57" customWidth="1"/>
    <col min="7180" max="7180" width="11.453125" style="57" customWidth="1"/>
    <col min="7181" max="7181" width="12.81640625" style="57" customWidth="1"/>
    <col min="7182" max="7182" width="15.7265625" style="57" customWidth="1"/>
    <col min="7183" max="7183" width="13.81640625" style="57" customWidth="1"/>
    <col min="7184" max="7184" width="9.1796875" style="57"/>
    <col min="7185" max="7185" width="11" style="57" bestFit="1" customWidth="1"/>
    <col min="7186" max="7425" width="9.1796875" style="57"/>
    <col min="7426" max="7426" width="16.26953125" style="57" customWidth="1"/>
    <col min="7427" max="7427" width="14.54296875" style="57" customWidth="1"/>
    <col min="7428" max="7428" width="16.26953125" style="57" bestFit="1" customWidth="1"/>
    <col min="7429" max="7429" width="17" style="57" customWidth="1"/>
    <col min="7430" max="7430" width="22.81640625" style="57" customWidth="1"/>
    <col min="7431" max="7431" width="15.54296875" style="57" customWidth="1"/>
    <col min="7432" max="7432" width="9.1796875" style="57"/>
    <col min="7433" max="7433" width="10.81640625" style="57" customWidth="1"/>
    <col min="7434" max="7434" width="13.7265625" style="57" customWidth="1"/>
    <col min="7435" max="7435" width="11.7265625" style="57" customWidth="1"/>
    <col min="7436" max="7436" width="11.453125" style="57" customWidth="1"/>
    <col min="7437" max="7437" width="12.81640625" style="57" customWidth="1"/>
    <col min="7438" max="7438" width="15.7265625" style="57" customWidth="1"/>
    <col min="7439" max="7439" width="13.81640625" style="57" customWidth="1"/>
    <col min="7440" max="7440" width="9.1796875" style="57"/>
    <col min="7441" max="7441" width="11" style="57" bestFit="1" customWidth="1"/>
    <col min="7442" max="7681" width="9.1796875" style="57"/>
    <col min="7682" max="7682" width="16.26953125" style="57" customWidth="1"/>
    <col min="7683" max="7683" width="14.54296875" style="57" customWidth="1"/>
    <col min="7684" max="7684" width="16.26953125" style="57" bestFit="1" customWidth="1"/>
    <col min="7685" max="7685" width="17" style="57" customWidth="1"/>
    <col min="7686" max="7686" width="22.81640625" style="57" customWidth="1"/>
    <col min="7687" max="7687" width="15.54296875" style="57" customWidth="1"/>
    <col min="7688" max="7688" width="9.1796875" style="57"/>
    <col min="7689" max="7689" width="10.81640625" style="57" customWidth="1"/>
    <col min="7690" max="7690" width="13.7265625" style="57" customWidth="1"/>
    <col min="7691" max="7691" width="11.7265625" style="57" customWidth="1"/>
    <col min="7692" max="7692" width="11.453125" style="57" customWidth="1"/>
    <col min="7693" max="7693" width="12.81640625" style="57" customWidth="1"/>
    <col min="7694" max="7694" width="15.7265625" style="57" customWidth="1"/>
    <col min="7695" max="7695" width="13.81640625" style="57" customWidth="1"/>
    <col min="7696" max="7696" width="9.1796875" style="57"/>
    <col min="7697" max="7697" width="11" style="57" bestFit="1" customWidth="1"/>
    <col min="7698" max="7937" width="9.1796875" style="57"/>
    <col min="7938" max="7938" width="16.26953125" style="57" customWidth="1"/>
    <col min="7939" max="7939" width="14.54296875" style="57" customWidth="1"/>
    <col min="7940" max="7940" width="16.26953125" style="57" bestFit="1" customWidth="1"/>
    <col min="7941" max="7941" width="17" style="57" customWidth="1"/>
    <col min="7942" max="7942" width="22.81640625" style="57" customWidth="1"/>
    <col min="7943" max="7943" width="15.54296875" style="57" customWidth="1"/>
    <col min="7944" max="7944" width="9.1796875" style="57"/>
    <col min="7945" max="7945" width="10.81640625" style="57" customWidth="1"/>
    <col min="7946" max="7946" width="13.7265625" style="57" customWidth="1"/>
    <col min="7947" max="7947" width="11.7265625" style="57" customWidth="1"/>
    <col min="7948" max="7948" width="11.453125" style="57" customWidth="1"/>
    <col min="7949" max="7949" width="12.81640625" style="57" customWidth="1"/>
    <col min="7950" max="7950" width="15.7265625" style="57" customWidth="1"/>
    <col min="7951" max="7951" width="13.81640625" style="57" customWidth="1"/>
    <col min="7952" max="7952" width="9.1796875" style="57"/>
    <col min="7953" max="7953" width="11" style="57" bestFit="1" customWidth="1"/>
    <col min="7954" max="8193" width="9.1796875" style="57"/>
    <col min="8194" max="8194" width="16.26953125" style="57" customWidth="1"/>
    <col min="8195" max="8195" width="14.54296875" style="57" customWidth="1"/>
    <col min="8196" max="8196" width="16.26953125" style="57" bestFit="1" customWidth="1"/>
    <col min="8197" max="8197" width="17" style="57" customWidth="1"/>
    <col min="8198" max="8198" width="22.81640625" style="57" customWidth="1"/>
    <col min="8199" max="8199" width="15.54296875" style="57" customWidth="1"/>
    <col min="8200" max="8200" width="9.1796875" style="57"/>
    <col min="8201" max="8201" width="10.81640625" style="57" customWidth="1"/>
    <col min="8202" max="8202" width="13.7265625" style="57" customWidth="1"/>
    <col min="8203" max="8203" width="11.7265625" style="57" customWidth="1"/>
    <col min="8204" max="8204" width="11.453125" style="57" customWidth="1"/>
    <col min="8205" max="8205" width="12.81640625" style="57" customWidth="1"/>
    <col min="8206" max="8206" width="15.7265625" style="57" customWidth="1"/>
    <col min="8207" max="8207" width="13.81640625" style="57" customWidth="1"/>
    <col min="8208" max="8208" width="9.1796875" style="57"/>
    <col min="8209" max="8209" width="11" style="57" bestFit="1" customWidth="1"/>
    <col min="8210" max="8449" width="9.1796875" style="57"/>
    <col min="8450" max="8450" width="16.26953125" style="57" customWidth="1"/>
    <col min="8451" max="8451" width="14.54296875" style="57" customWidth="1"/>
    <col min="8452" max="8452" width="16.26953125" style="57" bestFit="1" customWidth="1"/>
    <col min="8453" max="8453" width="17" style="57" customWidth="1"/>
    <col min="8454" max="8454" width="22.81640625" style="57" customWidth="1"/>
    <col min="8455" max="8455" width="15.54296875" style="57" customWidth="1"/>
    <col min="8456" max="8456" width="9.1796875" style="57"/>
    <col min="8457" max="8457" width="10.81640625" style="57" customWidth="1"/>
    <col min="8458" max="8458" width="13.7265625" style="57" customWidth="1"/>
    <col min="8459" max="8459" width="11.7265625" style="57" customWidth="1"/>
    <col min="8460" max="8460" width="11.453125" style="57" customWidth="1"/>
    <col min="8461" max="8461" width="12.81640625" style="57" customWidth="1"/>
    <col min="8462" max="8462" width="15.7265625" style="57" customWidth="1"/>
    <col min="8463" max="8463" width="13.81640625" style="57" customWidth="1"/>
    <col min="8464" max="8464" width="9.1796875" style="57"/>
    <col min="8465" max="8465" width="11" style="57" bestFit="1" customWidth="1"/>
    <col min="8466" max="8705" width="9.1796875" style="57"/>
    <col min="8706" max="8706" width="16.26953125" style="57" customWidth="1"/>
    <col min="8707" max="8707" width="14.54296875" style="57" customWidth="1"/>
    <col min="8708" max="8708" width="16.26953125" style="57" bestFit="1" customWidth="1"/>
    <col min="8709" max="8709" width="17" style="57" customWidth="1"/>
    <col min="8710" max="8710" width="22.81640625" style="57" customWidth="1"/>
    <col min="8711" max="8711" width="15.54296875" style="57" customWidth="1"/>
    <col min="8712" max="8712" width="9.1796875" style="57"/>
    <col min="8713" max="8713" width="10.81640625" style="57" customWidth="1"/>
    <col min="8714" max="8714" width="13.7265625" style="57" customWidth="1"/>
    <col min="8715" max="8715" width="11.7265625" style="57" customWidth="1"/>
    <col min="8716" max="8716" width="11.453125" style="57" customWidth="1"/>
    <col min="8717" max="8717" width="12.81640625" style="57" customWidth="1"/>
    <col min="8718" max="8718" width="15.7265625" style="57" customWidth="1"/>
    <col min="8719" max="8719" width="13.81640625" style="57" customWidth="1"/>
    <col min="8720" max="8720" width="9.1796875" style="57"/>
    <col min="8721" max="8721" width="11" style="57" bestFit="1" customWidth="1"/>
    <col min="8722" max="8961" width="9.1796875" style="57"/>
    <col min="8962" max="8962" width="16.26953125" style="57" customWidth="1"/>
    <col min="8963" max="8963" width="14.54296875" style="57" customWidth="1"/>
    <col min="8964" max="8964" width="16.26953125" style="57" bestFit="1" customWidth="1"/>
    <col min="8965" max="8965" width="17" style="57" customWidth="1"/>
    <col min="8966" max="8966" width="22.81640625" style="57" customWidth="1"/>
    <col min="8967" max="8967" width="15.54296875" style="57" customWidth="1"/>
    <col min="8968" max="8968" width="9.1796875" style="57"/>
    <col min="8969" max="8969" width="10.81640625" style="57" customWidth="1"/>
    <col min="8970" max="8970" width="13.7265625" style="57" customWidth="1"/>
    <col min="8971" max="8971" width="11.7265625" style="57" customWidth="1"/>
    <col min="8972" max="8972" width="11.453125" style="57" customWidth="1"/>
    <col min="8973" max="8973" width="12.81640625" style="57" customWidth="1"/>
    <col min="8974" max="8974" width="15.7265625" style="57" customWidth="1"/>
    <col min="8975" max="8975" width="13.81640625" style="57" customWidth="1"/>
    <col min="8976" max="8976" width="9.1796875" style="57"/>
    <col min="8977" max="8977" width="11" style="57" bestFit="1" customWidth="1"/>
    <col min="8978" max="9217" width="9.1796875" style="57"/>
    <col min="9218" max="9218" width="16.26953125" style="57" customWidth="1"/>
    <col min="9219" max="9219" width="14.54296875" style="57" customWidth="1"/>
    <col min="9220" max="9220" width="16.26953125" style="57" bestFit="1" customWidth="1"/>
    <col min="9221" max="9221" width="17" style="57" customWidth="1"/>
    <col min="9222" max="9222" width="22.81640625" style="57" customWidth="1"/>
    <col min="9223" max="9223" width="15.54296875" style="57" customWidth="1"/>
    <col min="9224" max="9224" width="9.1796875" style="57"/>
    <col min="9225" max="9225" width="10.81640625" style="57" customWidth="1"/>
    <col min="9226" max="9226" width="13.7265625" style="57" customWidth="1"/>
    <col min="9227" max="9227" width="11.7265625" style="57" customWidth="1"/>
    <col min="9228" max="9228" width="11.453125" style="57" customWidth="1"/>
    <col min="9229" max="9229" width="12.81640625" style="57" customWidth="1"/>
    <col min="9230" max="9230" width="15.7265625" style="57" customWidth="1"/>
    <col min="9231" max="9231" width="13.81640625" style="57" customWidth="1"/>
    <col min="9232" max="9232" width="9.1796875" style="57"/>
    <col min="9233" max="9233" width="11" style="57" bestFit="1" customWidth="1"/>
    <col min="9234" max="9473" width="9.1796875" style="57"/>
    <col min="9474" max="9474" width="16.26953125" style="57" customWidth="1"/>
    <col min="9475" max="9475" width="14.54296875" style="57" customWidth="1"/>
    <col min="9476" max="9476" width="16.26953125" style="57" bestFit="1" customWidth="1"/>
    <col min="9477" max="9477" width="17" style="57" customWidth="1"/>
    <col min="9478" max="9478" width="22.81640625" style="57" customWidth="1"/>
    <col min="9479" max="9479" width="15.54296875" style="57" customWidth="1"/>
    <col min="9480" max="9480" width="9.1796875" style="57"/>
    <col min="9481" max="9481" width="10.81640625" style="57" customWidth="1"/>
    <col min="9482" max="9482" width="13.7265625" style="57" customWidth="1"/>
    <col min="9483" max="9483" width="11.7265625" style="57" customWidth="1"/>
    <col min="9484" max="9484" width="11.453125" style="57" customWidth="1"/>
    <col min="9485" max="9485" width="12.81640625" style="57" customWidth="1"/>
    <col min="9486" max="9486" width="15.7265625" style="57" customWidth="1"/>
    <col min="9487" max="9487" width="13.81640625" style="57" customWidth="1"/>
    <col min="9488" max="9488" width="9.1796875" style="57"/>
    <col min="9489" max="9489" width="11" style="57" bestFit="1" customWidth="1"/>
    <col min="9490" max="9729" width="9.1796875" style="57"/>
    <col min="9730" max="9730" width="16.26953125" style="57" customWidth="1"/>
    <col min="9731" max="9731" width="14.54296875" style="57" customWidth="1"/>
    <col min="9732" max="9732" width="16.26953125" style="57" bestFit="1" customWidth="1"/>
    <col min="9733" max="9733" width="17" style="57" customWidth="1"/>
    <col min="9734" max="9734" width="22.81640625" style="57" customWidth="1"/>
    <col min="9735" max="9735" width="15.54296875" style="57" customWidth="1"/>
    <col min="9736" max="9736" width="9.1796875" style="57"/>
    <col min="9737" max="9737" width="10.81640625" style="57" customWidth="1"/>
    <col min="9738" max="9738" width="13.7265625" style="57" customWidth="1"/>
    <col min="9739" max="9739" width="11.7265625" style="57" customWidth="1"/>
    <col min="9740" max="9740" width="11.453125" style="57" customWidth="1"/>
    <col min="9741" max="9741" width="12.81640625" style="57" customWidth="1"/>
    <col min="9742" max="9742" width="15.7265625" style="57" customWidth="1"/>
    <col min="9743" max="9743" width="13.81640625" style="57" customWidth="1"/>
    <col min="9744" max="9744" width="9.1796875" style="57"/>
    <col min="9745" max="9745" width="11" style="57" bestFit="1" customWidth="1"/>
    <col min="9746" max="9985" width="9.1796875" style="57"/>
    <col min="9986" max="9986" width="16.26953125" style="57" customWidth="1"/>
    <col min="9987" max="9987" width="14.54296875" style="57" customWidth="1"/>
    <col min="9988" max="9988" width="16.26953125" style="57" bestFit="1" customWidth="1"/>
    <col min="9989" max="9989" width="17" style="57" customWidth="1"/>
    <col min="9990" max="9990" width="22.81640625" style="57" customWidth="1"/>
    <col min="9991" max="9991" width="15.54296875" style="57" customWidth="1"/>
    <col min="9992" max="9992" width="9.1796875" style="57"/>
    <col min="9993" max="9993" width="10.81640625" style="57" customWidth="1"/>
    <col min="9994" max="9994" width="13.7265625" style="57" customWidth="1"/>
    <col min="9995" max="9995" width="11.7265625" style="57" customWidth="1"/>
    <col min="9996" max="9996" width="11.453125" style="57" customWidth="1"/>
    <col min="9997" max="9997" width="12.81640625" style="57" customWidth="1"/>
    <col min="9998" max="9998" width="15.7265625" style="57" customWidth="1"/>
    <col min="9999" max="9999" width="13.81640625" style="57" customWidth="1"/>
    <col min="10000" max="10000" width="9.1796875" style="57"/>
    <col min="10001" max="10001" width="11" style="57" bestFit="1" customWidth="1"/>
    <col min="10002" max="10241" width="9.1796875" style="57"/>
    <col min="10242" max="10242" width="16.26953125" style="57" customWidth="1"/>
    <col min="10243" max="10243" width="14.54296875" style="57" customWidth="1"/>
    <col min="10244" max="10244" width="16.26953125" style="57" bestFit="1" customWidth="1"/>
    <col min="10245" max="10245" width="17" style="57" customWidth="1"/>
    <col min="10246" max="10246" width="22.81640625" style="57" customWidth="1"/>
    <col min="10247" max="10247" width="15.54296875" style="57" customWidth="1"/>
    <col min="10248" max="10248" width="9.1796875" style="57"/>
    <col min="10249" max="10249" width="10.81640625" style="57" customWidth="1"/>
    <col min="10250" max="10250" width="13.7265625" style="57" customWidth="1"/>
    <col min="10251" max="10251" width="11.7265625" style="57" customWidth="1"/>
    <col min="10252" max="10252" width="11.453125" style="57" customWidth="1"/>
    <col min="10253" max="10253" width="12.81640625" style="57" customWidth="1"/>
    <col min="10254" max="10254" width="15.7265625" style="57" customWidth="1"/>
    <col min="10255" max="10255" width="13.81640625" style="57" customWidth="1"/>
    <col min="10256" max="10256" width="9.1796875" style="57"/>
    <col min="10257" max="10257" width="11" style="57" bestFit="1" customWidth="1"/>
    <col min="10258" max="10497" width="9.1796875" style="57"/>
    <col min="10498" max="10498" width="16.26953125" style="57" customWidth="1"/>
    <col min="10499" max="10499" width="14.54296875" style="57" customWidth="1"/>
    <col min="10500" max="10500" width="16.26953125" style="57" bestFit="1" customWidth="1"/>
    <col min="10501" max="10501" width="17" style="57" customWidth="1"/>
    <col min="10502" max="10502" width="22.81640625" style="57" customWidth="1"/>
    <col min="10503" max="10503" width="15.54296875" style="57" customWidth="1"/>
    <col min="10504" max="10504" width="9.1796875" style="57"/>
    <col min="10505" max="10505" width="10.81640625" style="57" customWidth="1"/>
    <col min="10506" max="10506" width="13.7265625" style="57" customWidth="1"/>
    <col min="10507" max="10507" width="11.7265625" style="57" customWidth="1"/>
    <col min="10508" max="10508" width="11.453125" style="57" customWidth="1"/>
    <col min="10509" max="10509" width="12.81640625" style="57" customWidth="1"/>
    <col min="10510" max="10510" width="15.7265625" style="57" customWidth="1"/>
    <col min="10511" max="10511" width="13.81640625" style="57" customWidth="1"/>
    <col min="10512" max="10512" width="9.1796875" style="57"/>
    <col min="10513" max="10513" width="11" style="57" bestFit="1" customWidth="1"/>
    <col min="10514" max="10753" width="9.1796875" style="57"/>
    <col min="10754" max="10754" width="16.26953125" style="57" customWidth="1"/>
    <col min="10755" max="10755" width="14.54296875" style="57" customWidth="1"/>
    <col min="10756" max="10756" width="16.26953125" style="57" bestFit="1" customWidth="1"/>
    <col min="10757" max="10757" width="17" style="57" customWidth="1"/>
    <col min="10758" max="10758" width="22.81640625" style="57" customWidth="1"/>
    <col min="10759" max="10759" width="15.54296875" style="57" customWidth="1"/>
    <col min="10760" max="10760" width="9.1796875" style="57"/>
    <col min="10761" max="10761" width="10.81640625" style="57" customWidth="1"/>
    <col min="10762" max="10762" width="13.7265625" style="57" customWidth="1"/>
    <col min="10763" max="10763" width="11.7265625" style="57" customWidth="1"/>
    <col min="10764" max="10764" width="11.453125" style="57" customWidth="1"/>
    <col min="10765" max="10765" width="12.81640625" style="57" customWidth="1"/>
    <col min="10766" max="10766" width="15.7265625" style="57" customWidth="1"/>
    <col min="10767" max="10767" width="13.81640625" style="57" customWidth="1"/>
    <col min="10768" max="10768" width="9.1796875" style="57"/>
    <col min="10769" max="10769" width="11" style="57" bestFit="1" customWidth="1"/>
    <col min="10770" max="11009" width="9.1796875" style="57"/>
    <col min="11010" max="11010" width="16.26953125" style="57" customWidth="1"/>
    <col min="11011" max="11011" width="14.54296875" style="57" customWidth="1"/>
    <col min="11012" max="11012" width="16.26953125" style="57" bestFit="1" customWidth="1"/>
    <col min="11013" max="11013" width="17" style="57" customWidth="1"/>
    <col min="11014" max="11014" width="22.81640625" style="57" customWidth="1"/>
    <col min="11015" max="11015" width="15.54296875" style="57" customWidth="1"/>
    <col min="11016" max="11016" width="9.1796875" style="57"/>
    <col min="11017" max="11017" width="10.81640625" style="57" customWidth="1"/>
    <col min="11018" max="11018" width="13.7265625" style="57" customWidth="1"/>
    <col min="11019" max="11019" width="11.7265625" style="57" customWidth="1"/>
    <col min="11020" max="11020" width="11.453125" style="57" customWidth="1"/>
    <col min="11021" max="11021" width="12.81640625" style="57" customWidth="1"/>
    <col min="11022" max="11022" width="15.7265625" style="57" customWidth="1"/>
    <col min="11023" max="11023" width="13.81640625" style="57" customWidth="1"/>
    <col min="11024" max="11024" width="9.1796875" style="57"/>
    <col min="11025" max="11025" width="11" style="57" bestFit="1" customWidth="1"/>
    <col min="11026" max="11265" width="9.1796875" style="57"/>
    <col min="11266" max="11266" width="16.26953125" style="57" customWidth="1"/>
    <col min="11267" max="11267" width="14.54296875" style="57" customWidth="1"/>
    <col min="11268" max="11268" width="16.26953125" style="57" bestFit="1" customWidth="1"/>
    <col min="11269" max="11269" width="17" style="57" customWidth="1"/>
    <col min="11270" max="11270" width="22.81640625" style="57" customWidth="1"/>
    <col min="11271" max="11271" width="15.54296875" style="57" customWidth="1"/>
    <col min="11272" max="11272" width="9.1796875" style="57"/>
    <col min="11273" max="11273" width="10.81640625" style="57" customWidth="1"/>
    <col min="11274" max="11274" width="13.7265625" style="57" customWidth="1"/>
    <col min="11275" max="11275" width="11.7265625" style="57" customWidth="1"/>
    <col min="11276" max="11276" width="11.453125" style="57" customWidth="1"/>
    <col min="11277" max="11277" width="12.81640625" style="57" customWidth="1"/>
    <col min="11278" max="11278" width="15.7265625" style="57" customWidth="1"/>
    <col min="11279" max="11279" width="13.81640625" style="57" customWidth="1"/>
    <col min="11280" max="11280" width="9.1796875" style="57"/>
    <col min="11281" max="11281" width="11" style="57" bestFit="1" customWidth="1"/>
    <col min="11282" max="11521" width="9.1796875" style="57"/>
    <col min="11522" max="11522" width="16.26953125" style="57" customWidth="1"/>
    <col min="11523" max="11523" width="14.54296875" style="57" customWidth="1"/>
    <col min="11524" max="11524" width="16.26953125" style="57" bestFit="1" customWidth="1"/>
    <col min="11525" max="11525" width="17" style="57" customWidth="1"/>
    <col min="11526" max="11526" width="22.81640625" style="57" customWidth="1"/>
    <col min="11527" max="11527" width="15.54296875" style="57" customWidth="1"/>
    <col min="11528" max="11528" width="9.1796875" style="57"/>
    <col min="11529" max="11529" width="10.81640625" style="57" customWidth="1"/>
    <col min="11530" max="11530" width="13.7265625" style="57" customWidth="1"/>
    <col min="11531" max="11531" width="11.7265625" style="57" customWidth="1"/>
    <col min="11532" max="11532" width="11.453125" style="57" customWidth="1"/>
    <col min="11533" max="11533" width="12.81640625" style="57" customWidth="1"/>
    <col min="11534" max="11534" width="15.7265625" style="57" customWidth="1"/>
    <col min="11535" max="11535" width="13.81640625" style="57" customWidth="1"/>
    <col min="11536" max="11536" width="9.1796875" style="57"/>
    <col min="11537" max="11537" width="11" style="57" bestFit="1" customWidth="1"/>
    <col min="11538" max="11777" width="9.1796875" style="57"/>
    <col min="11778" max="11778" width="16.26953125" style="57" customWidth="1"/>
    <col min="11779" max="11779" width="14.54296875" style="57" customWidth="1"/>
    <col min="11780" max="11780" width="16.26953125" style="57" bestFit="1" customWidth="1"/>
    <col min="11781" max="11781" width="17" style="57" customWidth="1"/>
    <col min="11782" max="11782" width="22.81640625" style="57" customWidth="1"/>
    <col min="11783" max="11783" width="15.54296875" style="57" customWidth="1"/>
    <col min="11784" max="11784" width="9.1796875" style="57"/>
    <col min="11785" max="11785" width="10.81640625" style="57" customWidth="1"/>
    <col min="11786" max="11786" width="13.7265625" style="57" customWidth="1"/>
    <col min="11787" max="11787" width="11.7265625" style="57" customWidth="1"/>
    <col min="11788" max="11788" width="11.453125" style="57" customWidth="1"/>
    <col min="11789" max="11789" width="12.81640625" style="57" customWidth="1"/>
    <col min="11790" max="11790" width="15.7265625" style="57" customWidth="1"/>
    <col min="11791" max="11791" width="13.81640625" style="57" customWidth="1"/>
    <col min="11792" max="11792" width="9.1796875" style="57"/>
    <col min="11793" max="11793" width="11" style="57" bestFit="1" customWidth="1"/>
    <col min="11794" max="12033" width="9.1796875" style="57"/>
    <col min="12034" max="12034" width="16.26953125" style="57" customWidth="1"/>
    <col min="12035" max="12035" width="14.54296875" style="57" customWidth="1"/>
    <col min="12036" max="12036" width="16.26953125" style="57" bestFit="1" customWidth="1"/>
    <col min="12037" max="12037" width="17" style="57" customWidth="1"/>
    <col min="12038" max="12038" width="22.81640625" style="57" customWidth="1"/>
    <col min="12039" max="12039" width="15.54296875" style="57" customWidth="1"/>
    <col min="12040" max="12040" width="9.1796875" style="57"/>
    <col min="12041" max="12041" width="10.81640625" style="57" customWidth="1"/>
    <col min="12042" max="12042" width="13.7265625" style="57" customWidth="1"/>
    <col min="12043" max="12043" width="11.7265625" style="57" customWidth="1"/>
    <col min="12044" max="12044" width="11.453125" style="57" customWidth="1"/>
    <col min="12045" max="12045" width="12.81640625" style="57" customWidth="1"/>
    <col min="12046" max="12046" width="15.7265625" style="57" customWidth="1"/>
    <col min="12047" max="12047" width="13.81640625" style="57" customWidth="1"/>
    <col min="12048" max="12048" width="9.1796875" style="57"/>
    <col min="12049" max="12049" width="11" style="57" bestFit="1" customWidth="1"/>
    <col min="12050" max="12289" width="9.1796875" style="57"/>
    <col min="12290" max="12290" width="16.26953125" style="57" customWidth="1"/>
    <col min="12291" max="12291" width="14.54296875" style="57" customWidth="1"/>
    <col min="12292" max="12292" width="16.26953125" style="57" bestFit="1" customWidth="1"/>
    <col min="12293" max="12293" width="17" style="57" customWidth="1"/>
    <col min="12294" max="12294" width="22.81640625" style="57" customWidth="1"/>
    <col min="12295" max="12295" width="15.54296875" style="57" customWidth="1"/>
    <col min="12296" max="12296" width="9.1796875" style="57"/>
    <col min="12297" max="12297" width="10.81640625" style="57" customWidth="1"/>
    <col min="12298" max="12298" width="13.7265625" style="57" customWidth="1"/>
    <col min="12299" max="12299" width="11.7265625" style="57" customWidth="1"/>
    <col min="12300" max="12300" width="11.453125" style="57" customWidth="1"/>
    <col min="12301" max="12301" width="12.81640625" style="57" customWidth="1"/>
    <col min="12302" max="12302" width="15.7265625" style="57" customWidth="1"/>
    <col min="12303" max="12303" width="13.81640625" style="57" customWidth="1"/>
    <col min="12304" max="12304" width="9.1796875" style="57"/>
    <col min="12305" max="12305" width="11" style="57" bestFit="1" customWidth="1"/>
    <col min="12306" max="12545" width="9.1796875" style="57"/>
    <col min="12546" max="12546" width="16.26953125" style="57" customWidth="1"/>
    <col min="12547" max="12547" width="14.54296875" style="57" customWidth="1"/>
    <col min="12548" max="12548" width="16.26953125" style="57" bestFit="1" customWidth="1"/>
    <col min="12549" max="12549" width="17" style="57" customWidth="1"/>
    <col min="12550" max="12550" width="22.81640625" style="57" customWidth="1"/>
    <col min="12551" max="12551" width="15.54296875" style="57" customWidth="1"/>
    <col min="12552" max="12552" width="9.1796875" style="57"/>
    <col min="12553" max="12553" width="10.81640625" style="57" customWidth="1"/>
    <col min="12554" max="12554" width="13.7265625" style="57" customWidth="1"/>
    <col min="12555" max="12555" width="11.7265625" style="57" customWidth="1"/>
    <col min="12556" max="12556" width="11.453125" style="57" customWidth="1"/>
    <col min="12557" max="12557" width="12.81640625" style="57" customWidth="1"/>
    <col min="12558" max="12558" width="15.7265625" style="57" customWidth="1"/>
    <col min="12559" max="12559" width="13.81640625" style="57" customWidth="1"/>
    <col min="12560" max="12560" width="9.1796875" style="57"/>
    <col min="12561" max="12561" width="11" style="57" bestFit="1" customWidth="1"/>
    <col min="12562" max="12801" width="9.1796875" style="57"/>
    <col min="12802" max="12802" width="16.26953125" style="57" customWidth="1"/>
    <col min="12803" max="12803" width="14.54296875" style="57" customWidth="1"/>
    <col min="12804" max="12804" width="16.26953125" style="57" bestFit="1" customWidth="1"/>
    <col min="12805" max="12805" width="17" style="57" customWidth="1"/>
    <col min="12806" max="12806" width="22.81640625" style="57" customWidth="1"/>
    <col min="12807" max="12807" width="15.54296875" style="57" customWidth="1"/>
    <col min="12808" max="12808" width="9.1796875" style="57"/>
    <col min="12809" max="12809" width="10.81640625" style="57" customWidth="1"/>
    <col min="12810" max="12810" width="13.7265625" style="57" customWidth="1"/>
    <col min="12811" max="12811" width="11.7265625" style="57" customWidth="1"/>
    <col min="12812" max="12812" width="11.453125" style="57" customWidth="1"/>
    <col min="12813" max="12813" width="12.81640625" style="57" customWidth="1"/>
    <col min="12814" max="12814" width="15.7265625" style="57" customWidth="1"/>
    <col min="12815" max="12815" width="13.81640625" style="57" customWidth="1"/>
    <col min="12816" max="12816" width="9.1796875" style="57"/>
    <col min="12817" max="12817" width="11" style="57" bestFit="1" customWidth="1"/>
    <col min="12818" max="13057" width="9.1796875" style="57"/>
    <col min="13058" max="13058" width="16.26953125" style="57" customWidth="1"/>
    <col min="13059" max="13059" width="14.54296875" style="57" customWidth="1"/>
    <col min="13060" max="13060" width="16.26953125" style="57" bestFit="1" customWidth="1"/>
    <col min="13061" max="13061" width="17" style="57" customWidth="1"/>
    <col min="13062" max="13062" width="22.81640625" style="57" customWidth="1"/>
    <col min="13063" max="13063" width="15.54296875" style="57" customWidth="1"/>
    <col min="13064" max="13064" width="9.1796875" style="57"/>
    <col min="13065" max="13065" width="10.81640625" style="57" customWidth="1"/>
    <col min="13066" max="13066" width="13.7265625" style="57" customWidth="1"/>
    <col min="13067" max="13067" width="11.7265625" style="57" customWidth="1"/>
    <col min="13068" max="13068" width="11.453125" style="57" customWidth="1"/>
    <col min="13069" max="13069" width="12.81640625" style="57" customWidth="1"/>
    <col min="13070" max="13070" width="15.7265625" style="57" customWidth="1"/>
    <col min="13071" max="13071" width="13.81640625" style="57" customWidth="1"/>
    <col min="13072" max="13072" width="9.1796875" style="57"/>
    <col min="13073" max="13073" width="11" style="57" bestFit="1" customWidth="1"/>
    <col min="13074" max="13313" width="9.1796875" style="57"/>
    <col min="13314" max="13314" width="16.26953125" style="57" customWidth="1"/>
    <col min="13315" max="13315" width="14.54296875" style="57" customWidth="1"/>
    <col min="13316" max="13316" width="16.26953125" style="57" bestFit="1" customWidth="1"/>
    <col min="13317" max="13317" width="17" style="57" customWidth="1"/>
    <col min="13318" max="13318" width="22.81640625" style="57" customWidth="1"/>
    <col min="13319" max="13319" width="15.54296875" style="57" customWidth="1"/>
    <col min="13320" max="13320" width="9.1796875" style="57"/>
    <col min="13321" max="13321" width="10.81640625" style="57" customWidth="1"/>
    <col min="13322" max="13322" width="13.7265625" style="57" customWidth="1"/>
    <col min="13323" max="13323" width="11.7265625" style="57" customWidth="1"/>
    <col min="13324" max="13324" width="11.453125" style="57" customWidth="1"/>
    <col min="13325" max="13325" width="12.81640625" style="57" customWidth="1"/>
    <col min="13326" max="13326" width="15.7265625" style="57" customWidth="1"/>
    <col min="13327" max="13327" width="13.81640625" style="57" customWidth="1"/>
    <col min="13328" max="13328" width="9.1796875" style="57"/>
    <col min="13329" max="13329" width="11" style="57" bestFit="1" customWidth="1"/>
    <col min="13330" max="13569" width="9.1796875" style="57"/>
    <col min="13570" max="13570" width="16.26953125" style="57" customWidth="1"/>
    <col min="13571" max="13571" width="14.54296875" style="57" customWidth="1"/>
    <col min="13572" max="13572" width="16.26953125" style="57" bestFit="1" customWidth="1"/>
    <col min="13573" max="13573" width="17" style="57" customWidth="1"/>
    <col min="13574" max="13574" width="22.81640625" style="57" customWidth="1"/>
    <col min="13575" max="13575" width="15.54296875" style="57" customWidth="1"/>
    <col min="13576" max="13576" width="9.1796875" style="57"/>
    <col min="13577" max="13577" width="10.81640625" style="57" customWidth="1"/>
    <col min="13578" max="13578" width="13.7265625" style="57" customWidth="1"/>
    <col min="13579" max="13579" width="11.7265625" style="57" customWidth="1"/>
    <col min="13580" max="13580" width="11.453125" style="57" customWidth="1"/>
    <col min="13581" max="13581" width="12.81640625" style="57" customWidth="1"/>
    <col min="13582" max="13582" width="15.7265625" style="57" customWidth="1"/>
    <col min="13583" max="13583" width="13.81640625" style="57" customWidth="1"/>
    <col min="13584" max="13584" width="9.1796875" style="57"/>
    <col min="13585" max="13585" width="11" style="57" bestFit="1" customWidth="1"/>
    <col min="13586" max="13825" width="9.1796875" style="57"/>
    <col min="13826" max="13826" width="16.26953125" style="57" customWidth="1"/>
    <col min="13827" max="13827" width="14.54296875" style="57" customWidth="1"/>
    <col min="13828" max="13828" width="16.26953125" style="57" bestFit="1" customWidth="1"/>
    <col min="13829" max="13829" width="17" style="57" customWidth="1"/>
    <col min="13830" max="13830" width="22.81640625" style="57" customWidth="1"/>
    <col min="13831" max="13831" width="15.54296875" style="57" customWidth="1"/>
    <col min="13832" max="13832" width="9.1796875" style="57"/>
    <col min="13833" max="13833" width="10.81640625" style="57" customWidth="1"/>
    <col min="13834" max="13834" width="13.7265625" style="57" customWidth="1"/>
    <col min="13835" max="13835" width="11.7265625" style="57" customWidth="1"/>
    <col min="13836" max="13836" width="11.453125" style="57" customWidth="1"/>
    <col min="13837" max="13837" width="12.81640625" style="57" customWidth="1"/>
    <col min="13838" max="13838" width="15.7265625" style="57" customWidth="1"/>
    <col min="13839" max="13839" width="13.81640625" style="57" customWidth="1"/>
    <col min="13840" max="13840" width="9.1796875" style="57"/>
    <col min="13841" max="13841" width="11" style="57" bestFit="1" customWidth="1"/>
    <col min="13842" max="14081" width="9.1796875" style="57"/>
    <col min="14082" max="14082" width="16.26953125" style="57" customWidth="1"/>
    <col min="14083" max="14083" width="14.54296875" style="57" customWidth="1"/>
    <col min="14084" max="14084" width="16.26953125" style="57" bestFit="1" customWidth="1"/>
    <col min="14085" max="14085" width="17" style="57" customWidth="1"/>
    <col min="14086" max="14086" width="22.81640625" style="57" customWidth="1"/>
    <col min="14087" max="14087" width="15.54296875" style="57" customWidth="1"/>
    <col min="14088" max="14088" width="9.1796875" style="57"/>
    <col min="14089" max="14089" width="10.81640625" style="57" customWidth="1"/>
    <col min="14090" max="14090" width="13.7265625" style="57" customWidth="1"/>
    <col min="14091" max="14091" width="11.7265625" style="57" customWidth="1"/>
    <col min="14092" max="14092" width="11.453125" style="57" customWidth="1"/>
    <col min="14093" max="14093" width="12.81640625" style="57" customWidth="1"/>
    <col min="14094" max="14094" width="15.7265625" style="57" customWidth="1"/>
    <col min="14095" max="14095" width="13.81640625" style="57" customWidth="1"/>
    <col min="14096" max="14096" width="9.1796875" style="57"/>
    <col min="14097" max="14097" width="11" style="57" bestFit="1" customWidth="1"/>
    <col min="14098" max="14337" width="9.1796875" style="57"/>
    <col min="14338" max="14338" width="16.26953125" style="57" customWidth="1"/>
    <col min="14339" max="14339" width="14.54296875" style="57" customWidth="1"/>
    <col min="14340" max="14340" width="16.26953125" style="57" bestFit="1" customWidth="1"/>
    <col min="14341" max="14341" width="17" style="57" customWidth="1"/>
    <col min="14342" max="14342" width="22.81640625" style="57" customWidth="1"/>
    <col min="14343" max="14343" width="15.54296875" style="57" customWidth="1"/>
    <col min="14344" max="14344" width="9.1796875" style="57"/>
    <col min="14345" max="14345" width="10.81640625" style="57" customWidth="1"/>
    <col min="14346" max="14346" width="13.7265625" style="57" customWidth="1"/>
    <col min="14347" max="14347" width="11.7265625" style="57" customWidth="1"/>
    <col min="14348" max="14348" width="11.453125" style="57" customWidth="1"/>
    <col min="14349" max="14349" width="12.81640625" style="57" customWidth="1"/>
    <col min="14350" max="14350" width="15.7265625" style="57" customWidth="1"/>
    <col min="14351" max="14351" width="13.81640625" style="57" customWidth="1"/>
    <col min="14352" max="14352" width="9.1796875" style="57"/>
    <col min="14353" max="14353" width="11" style="57" bestFit="1" customWidth="1"/>
    <col min="14354" max="14593" width="9.1796875" style="57"/>
    <col min="14594" max="14594" width="16.26953125" style="57" customWidth="1"/>
    <col min="14595" max="14595" width="14.54296875" style="57" customWidth="1"/>
    <col min="14596" max="14596" width="16.26953125" style="57" bestFit="1" customWidth="1"/>
    <col min="14597" max="14597" width="17" style="57" customWidth="1"/>
    <col min="14598" max="14598" width="22.81640625" style="57" customWidth="1"/>
    <col min="14599" max="14599" width="15.54296875" style="57" customWidth="1"/>
    <col min="14600" max="14600" width="9.1796875" style="57"/>
    <col min="14601" max="14601" width="10.81640625" style="57" customWidth="1"/>
    <col min="14602" max="14602" width="13.7265625" style="57" customWidth="1"/>
    <col min="14603" max="14603" width="11.7265625" style="57" customWidth="1"/>
    <col min="14604" max="14604" width="11.453125" style="57" customWidth="1"/>
    <col min="14605" max="14605" width="12.81640625" style="57" customWidth="1"/>
    <col min="14606" max="14606" width="15.7265625" style="57" customWidth="1"/>
    <col min="14607" max="14607" width="13.81640625" style="57" customWidth="1"/>
    <col min="14608" max="14608" width="9.1796875" style="57"/>
    <col min="14609" max="14609" width="11" style="57" bestFit="1" customWidth="1"/>
    <col min="14610" max="14849" width="9.1796875" style="57"/>
    <col min="14850" max="14850" width="16.26953125" style="57" customWidth="1"/>
    <col min="14851" max="14851" width="14.54296875" style="57" customWidth="1"/>
    <col min="14852" max="14852" width="16.26953125" style="57" bestFit="1" customWidth="1"/>
    <col min="14853" max="14853" width="17" style="57" customWidth="1"/>
    <col min="14854" max="14854" width="22.81640625" style="57" customWidth="1"/>
    <col min="14855" max="14855" width="15.54296875" style="57" customWidth="1"/>
    <col min="14856" max="14856" width="9.1796875" style="57"/>
    <col min="14857" max="14857" width="10.81640625" style="57" customWidth="1"/>
    <col min="14858" max="14858" width="13.7265625" style="57" customWidth="1"/>
    <col min="14859" max="14859" width="11.7265625" style="57" customWidth="1"/>
    <col min="14860" max="14860" width="11.453125" style="57" customWidth="1"/>
    <col min="14861" max="14861" width="12.81640625" style="57" customWidth="1"/>
    <col min="14862" max="14862" width="15.7265625" style="57" customWidth="1"/>
    <col min="14863" max="14863" width="13.81640625" style="57" customWidth="1"/>
    <col min="14864" max="14864" width="9.1796875" style="57"/>
    <col min="14865" max="14865" width="11" style="57" bestFit="1" customWidth="1"/>
    <col min="14866" max="15105" width="9.1796875" style="57"/>
    <col min="15106" max="15106" width="16.26953125" style="57" customWidth="1"/>
    <col min="15107" max="15107" width="14.54296875" style="57" customWidth="1"/>
    <col min="15108" max="15108" width="16.26953125" style="57" bestFit="1" customWidth="1"/>
    <col min="15109" max="15109" width="17" style="57" customWidth="1"/>
    <col min="15110" max="15110" width="22.81640625" style="57" customWidth="1"/>
    <col min="15111" max="15111" width="15.54296875" style="57" customWidth="1"/>
    <col min="15112" max="15112" width="9.1796875" style="57"/>
    <col min="15113" max="15113" width="10.81640625" style="57" customWidth="1"/>
    <col min="15114" max="15114" width="13.7265625" style="57" customWidth="1"/>
    <col min="15115" max="15115" width="11.7265625" style="57" customWidth="1"/>
    <col min="15116" max="15116" width="11.453125" style="57" customWidth="1"/>
    <col min="15117" max="15117" width="12.81640625" style="57" customWidth="1"/>
    <col min="15118" max="15118" width="15.7265625" style="57" customWidth="1"/>
    <col min="15119" max="15119" width="13.81640625" style="57" customWidth="1"/>
    <col min="15120" max="15120" width="9.1796875" style="57"/>
    <col min="15121" max="15121" width="11" style="57" bestFit="1" customWidth="1"/>
    <col min="15122" max="15361" width="9.1796875" style="57"/>
    <col min="15362" max="15362" width="16.26953125" style="57" customWidth="1"/>
    <col min="15363" max="15363" width="14.54296875" style="57" customWidth="1"/>
    <col min="15364" max="15364" width="16.26953125" style="57" bestFit="1" customWidth="1"/>
    <col min="15365" max="15365" width="17" style="57" customWidth="1"/>
    <col min="15366" max="15366" width="22.81640625" style="57" customWidth="1"/>
    <col min="15367" max="15367" width="15.54296875" style="57" customWidth="1"/>
    <col min="15368" max="15368" width="9.1796875" style="57"/>
    <col min="15369" max="15369" width="10.81640625" style="57" customWidth="1"/>
    <col min="15370" max="15370" width="13.7265625" style="57" customWidth="1"/>
    <col min="15371" max="15371" width="11.7265625" style="57" customWidth="1"/>
    <col min="15372" max="15372" width="11.453125" style="57" customWidth="1"/>
    <col min="15373" max="15373" width="12.81640625" style="57" customWidth="1"/>
    <col min="15374" max="15374" width="15.7265625" style="57" customWidth="1"/>
    <col min="15375" max="15375" width="13.81640625" style="57" customWidth="1"/>
    <col min="15376" max="15376" width="9.1796875" style="57"/>
    <col min="15377" max="15377" width="11" style="57" bestFit="1" customWidth="1"/>
    <col min="15378" max="15617" width="9.1796875" style="57"/>
    <col min="15618" max="15618" width="16.26953125" style="57" customWidth="1"/>
    <col min="15619" max="15619" width="14.54296875" style="57" customWidth="1"/>
    <col min="15620" max="15620" width="16.26953125" style="57" bestFit="1" customWidth="1"/>
    <col min="15621" max="15621" width="17" style="57" customWidth="1"/>
    <col min="15622" max="15622" width="22.81640625" style="57" customWidth="1"/>
    <col min="15623" max="15623" width="15.54296875" style="57" customWidth="1"/>
    <col min="15624" max="15624" width="9.1796875" style="57"/>
    <col min="15625" max="15625" width="10.81640625" style="57" customWidth="1"/>
    <col min="15626" max="15626" width="13.7265625" style="57" customWidth="1"/>
    <col min="15627" max="15627" width="11.7265625" style="57" customWidth="1"/>
    <col min="15628" max="15628" width="11.453125" style="57" customWidth="1"/>
    <col min="15629" max="15629" width="12.81640625" style="57" customWidth="1"/>
    <col min="15630" max="15630" width="15.7265625" style="57" customWidth="1"/>
    <col min="15631" max="15631" width="13.81640625" style="57" customWidth="1"/>
    <col min="15632" max="15632" width="9.1796875" style="57"/>
    <col min="15633" max="15633" width="11" style="57" bestFit="1" customWidth="1"/>
    <col min="15634" max="15873" width="9.1796875" style="57"/>
    <col min="15874" max="15874" width="16.26953125" style="57" customWidth="1"/>
    <col min="15875" max="15875" width="14.54296875" style="57" customWidth="1"/>
    <col min="15876" max="15876" width="16.26953125" style="57" bestFit="1" customWidth="1"/>
    <col min="15877" max="15877" width="17" style="57" customWidth="1"/>
    <col min="15878" max="15878" width="22.81640625" style="57" customWidth="1"/>
    <col min="15879" max="15879" width="15.54296875" style="57" customWidth="1"/>
    <col min="15880" max="15880" width="9.1796875" style="57"/>
    <col min="15881" max="15881" width="10.81640625" style="57" customWidth="1"/>
    <col min="15882" max="15882" width="13.7265625" style="57" customWidth="1"/>
    <col min="15883" max="15883" width="11.7265625" style="57" customWidth="1"/>
    <col min="15884" max="15884" width="11.453125" style="57" customWidth="1"/>
    <col min="15885" max="15885" width="12.81640625" style="57" customWidth="1"/>
    <col min="15886" max="15886" width="15.7265625" style="57" customWidth="1"/>
    <col min="15887" max="15887" width="13.81640625" style="57" customWidth="1"/>
    <col min="15888" max="15888" width="9.1796875" style="57"/>
    <col min="15889" max="15889" width="11" style="57" bestFit="1" customWidth="1"/>
    <col min="15890" max="16129" width="9.1796875" style="57"/>
    <col min="16130" max="16130" width="16.26953125" style="57" customWidth="1"/>
    <col min="16131" max="16131" width="14.54296875" style="57" customWidth="1"/>
    <col min="16132" max="16132" width="16.26953125" style="57" bestFit="1" customWidth="1"/>
    <col min="16133" max="16133" width="17" style="57" customWidth="1"/>
    <col min="16134" max="16134" width="22.81640625" style="57" customWidth="1"/>
    <col min="16135" max="16135" width="15.54296875" style="57" customWidth="1"/>
    <col min="16136" max="16136" width="9.1796875" style="57"/>
    <col min="16137" max="16137" width="10.81640625" style="57" customWidth="1"/>
    <col min="16138" max="16138" width="13.7265625" style="57" customWidth="1"/>
    <col min="16139" max="16139" width="11.7265625" style="57" customWidth="1"/>
    <col min="16140" max="16140" width="11.453125" style="57" customWidth="1"/>
    <col min="16141" max="16141" width="12.81640625" style="57" customWidth="1"/>
    <col min="16142" max="16142" width="15.7265625" style="57" customWidth="1"/>
    <col min="16143" max="16143" width="13.81640625" style="57" customWidth="1"/>
    <col min="16144" max="16144" width="9.1796875" style="57"/>
    <col min="16145" max="16145" width="11" style="57" bestFit="1" customWidth="1"/>
    <col min="16146" max="16384" width="9.1796875" style="57"/>
  </cols>
  <sheetData>
    <row r="1" spans="1:17" ht="15.5" x14ac:dyDescent="0.35">
      <c r="A1" s="52"/>
      <c r="B1" s="53" t="s">
        <v>0</v>
      </c>
      <c r="C1" s="52"/>
      <c r="D1" s="54" t="s">
        <v>1</v>
      </c>
      <c r="E1" s="55">
        <v>31</v>
      </c>
      <c r="F1" s="52"/>
      <c r="G1" s="52"/>
      <c r="H1" s="52"/>
      <c r="I1" s="52"/>
      <c r="J1" s="52"/>
      <c r="K1" s="52"/>
      <c r="L1" s="52"/>
      <c r="M1" s="52"/>
      <c r="N1" s="52"/>
      <c r="O1" s="56"/>
      <c r="P1" s="52"/>
      <c r="Q1" s="52"/>
    </row>
    <row r="2" spans="1:17" x14ac:dyDescent="0.25">
      <c r="A2" s="52"/>
      <c r="B2" s="52"/>
      <c r="C2" s="52"/>
      <c r="D2" s="58" t="s">
        <v>2</v>
      </c>
      <c r="E2" s="59"/>
      <c r="F2" s="52"/>
      <c r="G2" s="52"/>
      <c r="H2" s="52"/>
      <c r="I2" s="52"/>
      <c r="J2" s="52"/>
      <c r="K2" s="52"/>
      <c r="L2" s="52"/>
      <c r="M2" s="52"/>
      <c r="N2" s="52"/>
      <c r="O2" s="56"/>
      <c r="P2" s="52"/>
      <c r="Q2" s="52"/>
    </row>
    <row r="3" spans="1:17" x14ac:dyDescent="0.25">
      <c r="A3" s="52" t="s">
        <v>3</v>
      </c>
      <c r="B3" s="52"/>
      <c r="C3" s="52"/>
      <c r="D3" s="58"/>
      <c r="E3" s="59"/>
      <c r="F3" s="52"/>
      <c r="G3" s="52"/>
      <c r="H3" s="52"/>
      <c r="I3" s="52"/>
      <c r="J3" s="52"/>
      <c r="K3" s="52"/>
      <c r="L3" s="52"/>
      <c r="M3" s="52"/>
      <c r="N3" s="52"/>
      <c r="O3" s="56"/>
      <c r="P3" s="52"/>
      <c r="Q3" s="52"/>
    </row>
    <row r="4" spans="1:17" x14ac:dyDescent="0.25">
      <c r="A4" s="52" t="s">
        <v>4</v>
      </c>
      <c r="B4" s="52"/>
      <c r="C4" s="52"/>
      <c r="D4" s="52"/>
      <c r="E4" s="52"/>
      <c r="F4" s="52"/>
      <c r="G4" s="52"/>
      <c r="H4" s="52"/>
      <c r="I4" s="60" t="s">
        <v>58</v>
      </c>
      <c r="J4" s="61">
        <f>J6/J5</f>
        <v>17.149999999999999</v>
      </c>
      <c r="K4" s="52"/>
      <c r="L4" s="52"/>
      <c r="M4" s="52"/>
      <c r="N4" s="52"/>
      <c r="O4" s="56"/>
      <c r="P4" s="52"/>
      <c r="Q4" s="52"/>
    </row>
    <row r="5" spans="1:17" ht="30.5" x14ac:dyDescent="0.25">
      <c r="A5" s="52" t="s">
        <v>5</v>
      </c>
      <c r="B5" s="52"/>
      <c r="C5" s="54"/>
      <c r="D5" s="59"/>
      <c r="E5" s="52"/>
      <c r="F5" s="52"/>
      <c r="G5" s="52"/>
      <c r="H5" s="52"/>
      <c r="I5" s="60" t="s">
        <v>59</v>
      </c>
      <c r="J5" s="52">
        <v>120</v>
      </c>
      <c r="K5" s="52"/>
      <c r="L5" s="52"/>
      <c r="M5" s="52"/>
      <c r="N5" s="52"/>
      <c r="O5" s="56"/>
      <c r="P5" s="52"/>
      <c r="Q5" s="52"/>
    </row>
    <row r="6" spans="1:17" ht="21" thickBot="1" x14ac:dyDescent="0.3">
      <c r="A6" s="62" t="s">
        <v>60</v>
      </c>
      <c r="B6" s="63"/>
      <c r="C6" s="58"/>
      <c r="D6" s="59"/>
      <c r="E6" s="52"/>
      <c r="F6" s="52"/>
      <c r="G6" s="52"/>
      <c r="H6" s="52"/>
      <c r="I6" s="60" t="s">
        <v>61</v>
      </c>
      <c r="J6" s="64">
        <v>2058</v>
      </c>
      <c r="K6" s="52"/>
      <c r="L6" s="52"/>
      <c r="M6" s="52"/>
      <c r="N6" s="52"/>
      <c r="O6" s="56"/>
      <c r="P6" s="52"/>
      <c r="Q6" s="52"/>
    </row>
    <row r="7" spans="1:17" ht="84" x14ac:dyDescent="0.25">
      <c r="A7" s="65" t="s">
        <v>7</v>
      </c>
      <c r="B7" s="65" t="s">
        <v>8</v>
      </c>
      <c r="C7" s="65" t="s">
        <v>9</v>
      </c>
      <c r="D7" s="65" t="s">
        <v>10</v>
      </c>
      <c r="E7" s="65" t="s">
        <v>11</v>
      </c>
      <c r="F7" s="65" t="s">
        <v>62</v>
      </c>
      <c r="G7" s="66" t="s">
        <v>63</v>
      </c>
      <c r="H7" s="65" t="s">
        <v>64</v>
      </c>
      <c r="I7" s="65" t="s">
        <v>65</v>
      </c>
      <c r="J7" s="65" t="s">
        <v>66</v>
      </c>
      <c r="K7" s="67" t="s">
        <v>67</v>
      </c>
      <c r="L7" s="67" t="s">
        <v>68</v>
      </c>
      <c r="M7" s="68" t="s">
        <v>69</v>
      </c>
      <c r="N7" s="52"/>
      <c r="O7" s="52"/>
    </row>
    <row r="8" spans="1:17" x14ac:dyDescent="0.25">
      <c r="A8" s="69">
        <v>1</v>
      </c>
      <c r="B8" s="70">
        <v>45097</v>
      </c>
      <c r="C8" s="69" t="s">
        <v>70</v>
      </c>
      <c r="D8" s="69" t="s">
        <v>71</v>
      </c>
      <c r="E8" s="69" t="s">
        <v>22</v>
      </c>
      <c r="F8" s="69">
        <v>0</v>
      </c>
      <c r="G8" s="71">
        <f>IF(F8&lt;=120,F8,120)</f>
        <v>0</v>
      </c>
      <c r="H8" s="72">
        <f>($J$4*G8)</f>
        <v>0</v>
      </c>
      <c r="I8" s="69">
        <v>31</v>
      </c>
      <c r="J8" s="69" t="s">
        <v>72</v>
      </c>
      <c r="K8" s="73">
        <f>($J$6-H8)</f>
        <v>2058</v>
      </c>
      <c r="L8" s="73">
        <f>K8*0.95</f>
        <v>1955.1</v>
      </c>
      <c r="M8" s="74">
        <f>SUM(H8,L8)</f>
        <v>1955.1</v>
      </c>
      <c r="N8" s="75"/>
      <c r="O8" s="61"/>
    </row>
    <row r="9" spans="1:17" x14ac:dyDescent="0.25">
      <c r="A9" s="69">
        <v>2</v>
      </c>
      <c r="B9" s="70">
        <v>44569</v>
      </c>
      <c r="C9" s="69" t="s">
        <v>73</v>
      </c>
      <c r="D9" s="69" t="s">
        <v>74</v>
      </c>
      <c r="E9" s="69" t="s">
        <v>30</v>
      </c>
      <c r="F9" s="69">
        <v>7</v>
      </c>
      <c r="G9" s="71">
        <v>7</v>
      </c>
      <c r="H9" s="72">
        <f t="shared" ref="H9:H15" si="0">($J$4*G9)</f>
        <v>120.04999999999998</v>
      </c>
      <c r="I9" s="76">
        <v>2</v>
      </c>
      <c r="J9" s="69" t="s">
        <v>75</v>
      </c>
      <c r="K9" s="73">
        <f t="shared" ref="K9:K15" si="1">($J$6-H9)</f>
        <v>1937.95</v>
      </c>
      <c r="L9" s="73">
        <f>K9*0.95</f>
        <v>1841.0525</v>
      </c>
      <c r="M9" s="74">
        <f t="shared" ref="M9:M15" si="2">SUM(H9,L9)</f>
        <v>1961.1025</v>
      </c>
      <c r="N9" s="52"/>
      <c r="O9" s="52"/>
    </row>
    <row r="10" spans="1:17" x14ac:dyDescent="0.25">
      <c r="A10" s="69">
        <v>3</v>
      </c>
      <c r="B10" s="70">
        <v>46034</v>
      </c>
      <c r="C10" s="69" t="s">
        <v>76</v>
      </c>
      <c r="D10" s="69" t="s">
        <v>77</v>
      </c>
      <c r="E10" s="69" t="s">
        <v>78</v>
      </c>
      <c r="F10" s="69">
        <v>12</v>
      </c>
      <c r="G10" s="71">
        <f t="shared" ref="G10:G15" si="3">IF(F10&lt;=120,F10,120)</f>
        <v>12</v>
      </c>
      <c r="H10" s="72">
        <f t="shared" si="0"/>
        <v>205.79999999999998</v>
      </c>
      <c r="I10" s="69"/>
      <c r="J10" s="69"/>
      <c r="K10" s="73">
        <f t="shared" si="1"/>
        <v>1852.2</v>
      </c>
      <c r="L10" s="73">
        <f t="shared" ref="L10:L15" si="4">K10*0.95</f>
        <v>1759.59</v>
      </c>
      <c r="M10" s="74">
        <f t="shared" si="2"/>
        <v>1965.3899999999999</v>
      </c>
      <c r="N10" s="52"/>
      <c r="O10" s="52"/>
    </row>
    <row r="11" spans="1:17" x14ac:dyDescent="0.25">
      <c r="A11" s="69">
        <v>4</v>
      </c>
      <c r="B11" s="70">
        <v>45458</v>
      </c>
      <c r="C11" s="69" t="s">
        <v>79</v>
      </c>
      <c r="D11" s="69" t="s">
        <v>80</v>
      </c>
      <c r="E11" s="69" t="s">
        <v>22</v>
      </c>
      <c r="F11" s="69">
        <v>80</v>
      </c>
      <c r="G11" s="71">
        <f t="shared" si="3"/>
        <v>80</v>
      </c>
      <c r="H11" s="72">
        <f t="shared" si="0"/>
        <v>1372</v>
      </c>
      <c r="I11" s="69"/>
      <c r="J11" s="69"/>
      <c r="K11" s="73">
        <f t="shared" si="1"/>
        <v>686</v>
      </c>
      <c r="L11" s="73">
        <f t="shared" si="4"/>
        <v>651.69999999999993</v>
      </c>
      <c r="M11" s="74">
        <f t="shared" si="2"/>
        <v>2023.6999999999998</v>
      </c>
      <c r="N11" s="52"/>
      <c r="O11" s="52"/>
    </row>
    <row r="12" spans="1:17" x14ac:dyDescent="0.25">
      <c r="A12" s="69">
        <v>5</v>
      </c>
      <c r="B12" s="70">
        <v>45080</v>
      </c>
      <c r="C12" s="69" t="s">
        <v>81</v>
      </c>
      <c r="D12" s="69" t="s">
        <v>82</v>
      </c>
      <c r="E12" s="69" t="s">
        <v>22</v>
      </c>
      <c r="F12" s="69">
        <v>62</v>
      </c>
      <c r="G12" s="71">
        <v>55</v>
      </c>
      <c r="H12" s="72">
        <f t="shared" si="0"/>
        <v>943.24999999999989</v>
      </c>
      <c r="I12" s="69"/>
      <c r="J12" s="69"/>
      <c r="K12" s="73">
        <f t="shared" si="1"/>
        <v>1114.75</v>
      </c>
      <c r="L12" s="73">
        <f t="shared" si="4"/>
        <v>1059.0125</v>
      </c>
      <c r="M12" s="74">
        <f t="shared" si="2"/>
        <v>2002.2624999999998</v>
      </c>
      <c r="N12" s="52"/>
      <c r="O12" s="52"/>
    </row>
    <row r="13" spans="1:17" x14ac:dyDescent="0.25">
      <c r="A13" s="69">
        <v>6</v>
      </c>
      <c r="B13" s="70">
        <v>45827</v>
      </c>
      <c r="C13" s="69" t="s">
        <v>83</v>
      </c>
      <c r="D13" s="69" t="s">
        <v>84</v>
      </c>
      <c r="E13" s="69" t="s">
        <v>22</v>
      </c>
      <c r="F13" s="69">
        <v>120</v>
      </c>
      <c r="G13" s="71">
        <f t="shared" si="3"/>
        <v>120</v>
      </c>
      <c r="H13" s="72">
        <f t="shared" si="0"/>
        <v>2058</v>
      </c>
      <c r="I13" s="69"/>
      <c r="J13" s="69"/>
      <c r="K13" s="73">
        <f t="shared" si="1"/>
        <v>0</v>
      </c>
      <c r="L13" s="73">
        <f t="shared" si="4"/>
        <v>0</v>
      </c>
      <c r="M13" s="74">
        <f t="shared" si="2"/>
        <v>2058</v>
      </c>
      <c r="N13" s="52"/>
      <c r="O13" s="52"/>
    </row>
    <row r="14" spans="1:17" x14ac:dyDescent="0.25">
      <c r="A14" s="69">
        <v>8</v>
      </c>
      <c r="B14" s="70">
        <v>44371</v>
      </c>
      <c r="C14" s="69" t="s">
        <v>85</v>
      </c>
      <c r="D14" s="69" t="s">
        <v>86</v>
      </c>
      <c r="E14" s="69" t="s">
        <v>22</v>
      </c>
      <c r="F14" s="69">
        <v>135</v>
      </c>
      <c r="G14" s="71">
        <f t="shared" si="3"/>
        <v>120</v>
      </c>
      <c r="H14" s="72">
        <f t="shared" si="0"/>
        <v>2058</v>
      </c>
      <c r="I14" s="69"/>
      <c r="J14" s="69"/>
      <c r="K14" s="73">
        <f t="shared" si="1"/>
        <v>0</v>
      </c>
      <c r="L14" s="73">
        <f t="shared" si="4"/>
        <v>0</v>
      </c>
      <c r="M14" s="74">
        <f t="shared" si="2"/>
        <v>2058</v>
      </c>
      <c r="N14" s="52"/>
      <c r="O14" s="52"/>
    </row>
    <row r="15" spans="1:17" ht="13" thickBot="1" x14ac:dyDescent="0.3">
      <c r="A15" s="77">
        <v>31</v>
      </c>
      <c r="B15" s="78">
        <v>44738</v>
      </c>
      <c r="C15" s="77" t="s">
        <v>87</v>
      </c>
      <c r="D15" s="77" t="s">
        <v>88</v>
      </c>
      <c r="E15" s="69" t="s">
        <v>22</v>
      </c>
      <c r="F15" s="77">
        <v>150</v>
      </c>
      <c r="G15" s="79">
        <f t="shared" si="3"/>
        <v>120</v>
      </c>
      <c r="H15" s="72">
        <f t="shared" si="0"/>
        <v>2058</v>
      </c>
      <c r="I15" s="77"/>
      <c r="J15" s="77"/>
      <c r="K15" s="73">
        <f t="shared" si="1"/>
        <v>0</v>
      </c>
      <c r="L15" s="73">
        <f t="shared" si="4"/>
        <v>0</v>
      </c>
      <c r="M15" s="74">
        <f t="shared" si="2"/>
        <v>2058</v>
      </c>
      <c r="N15" s="52"/>
      <c r="O15" s="52"/>
    </row>
    <row r="16" spans="1:17" ht="13" thickBot="1" x14ac:dyDescent="0.3">
      <c r="A16" s="80"/>
      <c r="B16" s="81" t="s">
        <v>41</v>
      </c>
      <c r="C16" s="81"/>
      <c r="D16" s="81"/>
      <c r="E16" s="81"/>
      <c r="F16" s="81"/>
      <c r="G16" s="81">
        <f>SUM(G8:G15)</f>
        <v>514</v>
      </c>
      <c r="H16" s="82">
        <f>SUM(H8:H15)</f>
        <v>8815.1</v>
      </c>
      <c r="I16" s="81"/>
      <c r="J16" s="81"/>
      <c r="K16" s="81"/>
      <c r="L16" s="83"/>
      <c r="M16" s="84">
        <f>SUM(M8:M15)</f>
        <v>16081.555</v>
      </c>
      <c r="N16" s="52"/>
      <c r="O16" s="52"/>
    </row>
    <row r="17" spans="1:17" x14ac:dyDescent="0.25">
      <c r="A17" s="52"/>
      <c r="B17" s="52"/>
      <c r="C17" s="52"/>
      <c r="D17" s="52"/>
      <c r="E17" s="52"/>
      <c r="F17" s="52"/>
      <c r="G17" s="52"/>
      <c r="H17" s="52"/>
      <c r="I17" s="52"/>
      <c r="J17" s="52"/>
      <c r="K17" s="52"/>
      <c r="L17" s="52"/>
      <c r="M17" s="52"/>
      <c r="N17" s="52"/>
      <c r="O17" s="56"/>
      <c r="P17" s="52"/>
      <c r="Q17" s="52"/>
    </row>
    <row r="18" spans="1:17" x14ac:dyDescent="0.25">
      <c r="A18" s="52"/>
      <c r="B18" s="52" t="s">
        <v>89</v>
      </c>
      <c r="C18" s="52"/>
      <c r="D18" s="52"/>
      <c r="E18" s="52"/>
      <c r="F18" s="52"/>
      <c r="G18" s="52"/>
      <c r="H18" s="52"/>
      <c r="I18" s="52"/>
      <c r="J18" s="52"/>
      <c r="K18" s="52"/>
      <c r="L18" s="52"/>
      <c r="M18" s="52"/>
      <c r="N18" s="52"/>
      <c r="O18" s="56"/>
      <c r="P18" s="52"/>
      <c r="Q18" s="52"/>
    </row>
    <row r="19" spans="1:17" x14ac:dyDescent="0.25">
      <c r="A19" s="52"/>
      <c r="B19" s="52" t="s">
        <v>90</v>
      </c>
      <c r="C19" s="52"/>
      <c r="D19" s="52"/>
      <c r="E19" s="52"/>
      <c r="F19" s="52"/>
      <c r="G19" s="52"/>
      <c r="H19" s="52"/>
      <c r="I19" s="52"/>
      <c r="J19" s="52"/>
      <c r="K19" s="52"/>
      <c r="L19" s="52"/>
      <c r="M19" s="52"/>
      <c r="N19" s="52"/>
      <c r="O19" s="56"/>
      <c r="P19" s="52"/>
      <c r="Q19" s="52"/>
    </row>
    <row r="20" spans="1:17" x14ac:dyDescent="0.25">
      <c r="A20" s="52"/>
      <c r="B20" s="85" t="s">
        <v>91</v>
      </c>
      <c r="C20" s="52"/>
      <c r="D20" s="52"/>
      <c r="E20" s="52"/>
      <c r="F20" s="52"/>
      <c r="G20" s="52"/>
      <c r="H20" s="52"/>
      <c r="I20" s="52"/>
      <c r="J20" s="52"/>
      <c r="K20" s="52"/>
      <c r="L20" s="52"/>
      <c r="M20" s="52"/>
      <c r="N20" s="52"/>
      <c r="O20" s="56"/>
      <c r="P20" s="52"/>
      <c r="Q20" s="52"/>
    </row>
    <row r="21" spans="1:17" x14ac:dyDescent="0.25">
      <c r="A21" s="52"/>
      <c r="B21" s="85" t="s">
        <v>92</v>
      </c>
      <c r="C21" s="52"/>
      <c r="D21" s="52"/>
      <c r="E21" s="52"/>
      <c r="F21" s="52"/>
      <c r="G21" s="52"/>
      <c r="H21" s="52"/>
      <c r="I21" s="52"/>
      <c r="J21" s="52"/>
      <c r="K21" s="52"/>
      <c r="L21" s="52"/>
      <c r="M21" s="52"/>
      <c r="N21" s="52"/>
      <c r="O21" s="56"/>
      <c r="P21" s="52"/>
      <c r="Q21" s="52"/>
    </row>
    <row r="22" spans="1:17" x14ac:dyDescent="0.25">
      <c r="A22" s="52"/>
      <c r="B22" s="85" t="s">
        <v>93</v>
      </c>
      <c r="C22" s="52"/>
      <c r="D22" s="52"/>
      <c r="E22" s="52"/>
      <c r="F22" s="52"/>
      <c r="G22" s="52"/>
      <c r="H22" s="52"/>
      <c r="I22" s="52"/>
      <c r="J22" s="52"/>
      <c r="K22" s="52"/>
      <c r="L22" s="52"/>
      <c r="M22" s="52"/>
      <c r="N22" s="52"/>
      <c r="O22" s="56"/>
      <c r="P22" s="52"/>
      <c r="Q22" s="52"/>
    </row>
    <row r="23" spans="1:17" x14ac:dyDescent="0.25">
      <c r="A23" s="52"/>
      <c r="B23" s="85" t="s">
        <v>94</v>
      </c>
      <c r="C23" s="52"/>
      <c r="D23" s="52"/>
      <c r="E23" s="52"/>
      <c r="F23" s="52"/>
      <c r="G23" s="52"/>
      <c r="H23" s="52"/>
      <c r="I23" s="52"/>
      <c r="J23" s="52"/>
      <c r="K23" s="52"/>
      <c r="L23" s="52"/>
      <c r="M23" s="52"/>
      <c r="N23" s="52"/>
      <c r="O23" s="56"/>
      <c r="P23" s="52"/>
      <c r="Q23" s="52"/>
    </row>
    <row r="24" spans="1:17" x14ac:dyDescent="0.25">
      <c r="A24" s="52"/>
      <c r="B24" s="85" t="s">
        <v>95</v>
      </c>
      <c r="C24" s="52"/>
      <c r="D24" s="52"/>
      <c r="E24" s="52"/>
      <c r="F24" s="52"/>
      <c r="G24" s="52"/>
      <c r="H24" s="52"/>
      <c r="I24" s="52"/>
      <c r="J24" s="52"/>
      <c r="K24" s="52"/>
      <c r="L24" s="52"/>
      <c r="M24" s="52"/>
      <c r="N24" s="52"/>
      <c r="O24" s="56"/>
      <c r="P24" s="52"/>
      <c r="Q24" s="52"/>
    </row>
    <row r="25" spans="1:17" x14ac:dyDescent="0.25">
      <c r="A25" s="52"/>
      <c r="B25" s="85"/>
      <c r="C25" s="52"/>
      <c r="D25" s="52"/>
      <c r="E25" s="52"/>
      <c r="F25" s="52"/>
      <c r="G25" s="52"/>
      <c r="H25" s="52"/>
      <c r="I25" s="52"/>
      <c r="J25" s="52"/>
      <c r="K25" s="52"/>
      <c r="L25" s="52"/>
      <c r="M25" s="52"/>
      <c r="N25" s="52"/>
      <c r="O25" s="56"/>
      <c r="P25" s="52"/>
      <c r="Q25" s="52"/>
    </row>
    <row r="26" spans="1:17" x14ac:dyDescent="0.25">
      <c r="A26" s="52"/>
      <c r="B26" s="85" t="s">
        <v>96</v>
      </c>
      <c r="C26" s="52"/>
      <c r="D26" s="52"/>
      <c r="E26" s="52"/>
      <c r="F26" s="52"/>
      <c r="G26" s="52"/>
      <c r="H26" s="52"/>
      <c r="I26" s="52"/>
      <c r="J26" s="52"/>
      <c r="K26" s="52"/>
      <c r="L26" s="52"/>
      <c r="M26" s="52"/>
      <c r="N26" s="52"/>
      <c r="O26" s="56"/>
      <c r="P26" s="52"/>
      <c r="Q26" s="86"/>
    </row>
    <row r="27" spans="1:17" x14ac:dyDescent="0.25">
      <c r="A27" s="52"/>
      <c r="B27" s="87" t="s">
        <v>97</v>
      </c>
      <c r="C27" s="52"/>
      <c r="D27" s="52"/>
      <c r="E27" s="52"/>
      <c r="F27" s="52"/>
      <c r="G27" s="52"/>
      <c r="H27" s="52"/>
      <c r="I27" s="52"/>
      <c r="J27" s="52"/>
      <c r="K27" s="52"/>
      <c r="L27" s="52"/>
      <c r="M27" s="52"/>
      <c r="N27" s="52"/>
      <c r="O27" s="56"/>
      <c r="P27" s="52"/>
      <c r="Q27" s="52"/>
    </row>
    <row r="28" spans="1:17" x14ac:dyDescent="0.25">
      <c r="A28" s="52"/>
      <c r="B28" s="85" t="s">
        <v>98</v>
      </c>
      <c r="C28" s="52"/>
      <c r="D28" s="52"/>
      <c r="E28" s="52"/>
      <c r="F28" s="52"/>
      <c r="G28" s="52"/>
      <c r="H28" s="52"/>
      <c r="I28" s="52"/>
      <c r="J28" s="52"/>
      <c r="K28" s="52"/>
      <c r="L28" s="52"/>
      <c r="M28" s="52"/>
      <c r="N28" s="52"/>
      <c r="O28" s="56"/>
      <c r="P28" s="52"/>
      <c r="Q28" s="52"/>
    </row>
    <row r="29" spans="1:17" x14ac:dyDescent="0.25">
      <c r="A29" s="52"/>
      <c r="B29" s="85" t="s">
        <v>99</v>
      </c>
      <c r="C29" s="52"/>
      <c r="D29" s="52"/>
      <c r="E29" s="52"/>
      <c r="F29" s="52"/>
      <c r="G29" s="52"/>
      <c r="H29" s="52"/>
      <c r="I29" s="52"/>
      <c r="J29" s="52"/>
      <c r="K29" s="52"/>
      <c r="L29" s="52"/>
      <c r="M29" s="52"/>
      <c r="N29" s="52"/>
      <c r="O29" s="56"/>
      <c r="P29" s="52"/>
      <c r="Q29" s="52"/>
    </row>
    <row r="30" spans="1:17" x14ac:dyDescent="0.25">
      <c r="A30" s="52"/>
      <c r="B30" s="87" t="s">
        <v>100</v>
      </c>
      <c r="C30" s="52"/>
      <c r="D30" s="52"/>
      <c r="E30" s="52"/>
      <c r="F30" s="52"/>
      <c r="G30" s="52"/>
      <c r="H30" s="52"/>
      <c r="I30" s="52"/>
      <c r="J30" s="52"/>
      <c r="K30" s="52"/>
      <c r="L30" s="52"/>
      <c r="M30" s="52"/>
      <c r="N30" s="52"/>
      <c r="O30" s="56"/>
      <c r="P30" s="52"/>
      <c r="Q30" s="52"/>
    </row>
    <row r="31" spans="1:17" x14ac:dyDescent="0.25">
      <c r="A31" s="52"/>
      <c r="B31" s="52"/>
      <c r="C31" s="52"/>
      <c r="D31" s="52"/>
      <c r="E31" s="52"/>
      <c r="F31" s="52"/>
      <c r="G31" s="52"/>
      <c r="H31" s="52"/>
      <c r="I31" s="52"/>
      <c r="J31" s="52"/>
      <c r="K31" s="52"/>
      <c r="L31" s="52"/>
      <c r="M31" s="52"/>
      <c r="N31" s="52"/>
      <c r="O31" s="52"/>
      <c r="P31" s="52"/>
      <c r="Q31" s="52"/>
    </row>
    <row r="32" spans="1:17" x14ac:dyDescent="0.25">
      <c r="A32" s="52"/>
      <c r="B32" s="52"/>
      <c r="C32" s="52"/>
      <c r="D32" s="52"/>
      <c r="E32" s="52"/>
      <c r="F32" s="52"/>
      <c r="G32" s="52"/>
      <c r="H32" s="52"/>
      <c r="I32" s="52"/>
      <c r="J32" s="52"/>
      <c r="K32" s="52"/>
      <c r="L32" s="52"/>
      <c r="M32" s="52"/>
      <c r="N32" s="52"/>
      <c r="O32" s="86"/>
      <c r="P32" s="52"/>
      <c r="Q32" s="52"/>
    </row>
    <row r="33" spans="1:17" x14ac:dyDescent="0.25">
      <c r="A33" s="52"/>
      <c r="B33" s="52"/>
      <c r="C33" s="52"/>
      <c r="D33" s="52"/>
      <c r="E33" s="52"/>
      <c r="F33" s="52"/>
      <c r="G33" s="52"/>
      <c r="H33" s="52"/>
      <c r="I33" s="52"/>
      <c r="J33" s="52"/>
      <c r="K33" s="52"/>
      <c r="L33" s="52"/>
      <c r="M33" s="52"/>
      <c r="N33" s="52"/>
      <c r="O33" s="52"/>
      <c r="P33" s="52"/>
      <c r="Q33" s="52"/>
    </row>
    <row r="34" spans="1:17" x14ac:dyDescent="0.25">
      <c r="A34" s="52"/>
      <c r="B34" s="52"/>
      <c r="C34" s="52"/>
      <c r="D34" s="52"/>
      <c r="E34" s="52"/>
      <c r="F34" s="52"/>
      <c r="G34" s="52"/>
      <c r="H34" s="52"/>
      <c r="I34" s="52"/>
      <c r="J34" s="52"/>
      <c r="K34" s="52"/>
      <c r="L34" s="52"/>
      <c r="M34" s="52"/>
      <c r="N34" s="52"/>
      <c r="O34" s="52"/>
      <c r="P34" s="52"/>
      <c r="Q34" s="52"/>
    </row>
    <row r="35" spans="1:17" x14ac:dyDescent="0.25">
      <c r="A35" s="52"/>
      <c r="B35" s="52"/>
      <c r="C35" s="52"/>
      <c r="D35" s="52"/>
      <c r="E35" s="52"/>
      <c r="F35" s="52"/>
      <c r="G35" s="52"/>
      <c r="H35" s="52"/>
      <c r="I35" s="52"/>
      <c r="J35" s="52"/>
      <c r="K35" s="52"/>
      <c r="L35" s="52"/>
      <c r="M35" s="52"/>
      <c r="N35" s="52"/>
      <c r="O35" s="52"/>
      <c r="P35" s="52"/>
      <c r="Q35" s="52"/>
    </row>
    <row r="36" spans="1:17" x14ac:dyDescent="0.25">
      <c r="A36" s="52"/>
      <c r="B36" s="52"/>
      <c r="C36" s="52"/>
      <c r="D36" s="52"/>
      <c r="E36" s="52"/>
      <c r="F36" s="52"/>
      <c r="G36" s="52"/>
      <c r="H36" s="52"/>
      <c r="I36" s="52"/>
      <c r="J36" s="52"/>
      <c r="K36" s="52"/>
      <c r="L36" s="52"/>
      <c r="M36" s="52"/>
      <c r="N36" s="52"/>
      <c r="O36" s="52"/>
      <c r="P36" s="52"/>
      <c r="Q36" s="52"/>
    </row>
    <row r="37" spans="1:17" x14ac:dyDescent="0.25">
      <c r="A37" s="52"/>
      <c r="B37" s="52"/>
      <c r="C37" s="52"/>
      <c r="D37" s="52"/>
      <c r="E37" s="52"/>
      <c r="F37" s="52"/>
      <c r="G37" s="52"/>
      <c r="H37" s="52"/>
      <c r="I37" s="52"/>
      <c r="J37" s="52"/>
      <c r="K37" s="52"/>
      <c r="L37" s="52"/>
      <c r="M37" s="52"/>
      <c r="N37" s="52"/>
      <c r="O37" s="52"/>
      <c r="P37" s="52"/>
      <c r="Q37" s="52"/>
    </row>
    <row r="38" spans="1:17" x14ac:dyDescent="0.25">
      <c r="A38" s="52"/>
      <c r="B38" s="52"/>
      <c r="C38" s="52"/>
      <c r="D38" s="52"/>
      <c r="E38" s="52"/>
      <c r="F38" s="52"/>
      <c r="G38" s="52"/>
      <c r="H38" s="52"/>
      <c r="I38" s="52"/>
      <c r="J38" s="52"/>
      <c r="K38" s="52"/>
      <c r="L38" s="52"/>
      <c r="M38" s="52"/>
      <c r="N38" s="52"/>
      <c r="O38" s="52"/>
      <c r="P38" s="52"/>
      <c r="Q38" s="5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EAE28-25D2-40FA-88CA-A901308A30F5}">
  <dimension ref="A1:AH39"/>
  <sheetViews>
    <sheetView topLeftCell="A7" zoomScaleNormal="100" workbookViewId="0">
      <selection activeCell="E11" sqref="E11"/>
    </sheetView>
  </sheetViews>
  <sheetFormatPr defaultColWidth="8.81640625" defaultRowHeight="14.5" x14ac:dyDescent="0.35"/>
  <cols>
    <col min="1" max="1" width="12.54296875" style="95" customWidth="1"/>
    <col min="2" max="2" width="5.54296875" style="95" customWidth="1"/>
    <col min="3" max="3" width="13.453125" style="95" customWidth="1"/>
    <col min="4" max="4" width="8.81640625" style="95"/>
    <col min="5" max="6" width="8.81640625" style="135"/>
    <col min="7" max="17" width="8.81640625" style="95"/>
    <col min="18" max="18" width="10" style="135" customWidth="1"/>
    <col min="19" max="256" width="8.81640625" style="95"/>
    <col min="257" max="257" width="12.54296875" style="95" customWidth="1"/>
    <col min="258" max="258" width="5.54296875" style="95" customWidth="1"/>
    <col min="259" max="259" width="13.453125" style="95" customWidth="1"/>
    <col min="260" max="273" width="8.81640625" style="95"/>
    <col min="274" max="274" width="10" style="95" customWidth="1"/>
    <col min="275" max="512" width="8.81640625" style="95"/>
    <col min="513" max="513" width="12.54296875" style="95" customWidth="1"/>
    <col min="514" max="514" width="5.54296875" style="95" customWidth="1"/>
    <col min="515" max="515" width="13.453125" style="95" customWidth="1"/>
    <col min="516" max="529" width="8.81640625" style="95"/>
    <col min="530" max="530" width="10" style="95" customWidth="1"/>
    <col min="531" max="768" width="8.81640625" style="95"/>
    <col min="769" max="769" width="12.54296875" style="95" customWidth="1"/>
    <col min="770" max="770" width="5.54296875" style="95" customWidth="1"/>
    <col min="771" max="771" width="13.453125" style="95" customWidth="1"/>
    <col min="772" max="785" width="8.81640625" style="95"/>
    <col min="786" max="786" width="10" style="95" customWidth="1"/>
    <col min="787" max="1024" width="8.81640625" style="95"/>
    <col min="1025" max="1025" width="12.54296875" style="95" customWidth="1"/>
    <col min="1026" max="1026" width="5.54296875" style="95" customWidth="1"/>
    <col min="1027" max="1027" width="13.453125" style="95" customWidth="1"/>
    <col min="1028" max="1041" width="8.81640625" style="95"/>
    <col min="1042" max="1042" width="10" style="95" customWidth="1"/>
    <col min="1043" max="1280" width="8.81640625" style="95"/>
    <col min="1281" max="1281" width="12.54296875" style="95" customWidth="1"/>
    <col min="1282" max="1282" width="5.54296875" style="95" customWidth="1"/>
    <col min="1283" max="1283" width="13.453125" style="95" customWidth="1"/>
    <col min="1284" max="1297" width="8.81640625" style="95"/>
    <col min="1298" max="1298" width="10" style="95" customWidth="1"/>
    <col min="1299" max="1536" width="8.81640625" style="95"/>
    <col min="1537" max="1537" width="12.54296875" style="95" customWidth="1"/>
    <col min="1538" max="1538" width="5.54296875" style="95" customWidth="1"/>
    <col min="1539" max="1539" width="13.453125" style="95" customWidth="1"/>
    <col min="1540" max="1553" width="8.81640625" style="95"/>
    <col min="1554" max="1554" width="10" style="95" customWidth="1"/>
    <col min="1555" max="1792" width="8.81640625" style="95"/>
    <col min="1793" max="1793" width="12.54296875" style="95" customWidth="1"/>
    <col min="1794" max="1794" width="5.54296875" style="95" customWidth="1"/>
    <col min="1795" max="1795" width="13.453125" style="95" customWidth="1"/>
    <col min="1796" max="1809" width="8.81640625" style="95"/>
    <col min="1810" max="1810" width="10" style="95" customWidth="1"/>
    <col min="1811" max="2048" width="8.81640625" style="95"/>
    <col min="2049" max="2049" width="12.54296875" style="95" customWidth="1"/>
    <col min="2050" max="2050" width="5.54296875" style="95" customWidth="1"/>
    <col min="2051" max="2051" width="13.453125" style="95" customWidth="1"/>
    <col min="2052" max="2065" width="8.81640625" style="95"/>
    <col min="2066" max="2066" width="10" style="95" customWidth="1"/>
    <col min="2067" max="2304" width="8.81640625" style="95"/>
    <col min="2305" max="2305" width="12.54296875" style="95" customWidth="1"/>
    <col min="2306" max="2306" width="5.54296875" style="95" customWidth="1"/>
    <col min="2307" max="2307" width="13.453125" style="95" customWidth="1"/>
    <col min="2308" max="2321" width="8.81640625" style="95"/>
    <col min="2322" max="2322" width="10" style="95" customWidth="1"/>
    <col min="2323" max="2560" width="8.81640625" style="95"/>
    <col min="2561" max="2561" width="12.54296875" style="95" customWidth="1"/>
    <col min="2562" max="2562" width="5.54296875" style="95" customWidth="1"/>
    <col min="2563" max="2563" width="13.453125" style="95" customWidth="1"/>
    <col min="2564" max="2577" width="8.81640625" style="95"/>
    <col min="2578" max="2578" width="10" style="95" customWidth="1"/>
    <col min="2579" max="2816" width="8.81640625" style="95"/>
    <col min="2817" max="2817" width="12.54296875" style="95" customWidth="1"/>
    <col min="2818" max="2818" width="5.54296875" style="95" customWidth="1"/>
    <col min="2819" max="2819" width="13.453125" style="95" customWidth="1"/>
    <col min="2820" max="2833" width="8.81640625" style="95"/>
    <col min="2834" max="2834" width="10" style="95" customWidth="1"/>
    <col min="2835" max="3072" width="8.81640625" style="95"/>
    <col min="3073" max="3073" width="12.54296875" style="95" customWidth="1"/>
    <col min="3074" max="3074" width="5.54296875" style="95" customWidth="1"/>
    <col min="3075" max="3075" width="13.453125" style="95" customWidth="1"/>
    <col min="3076" max="3089" width="8.81640625" style="95"/>
    <col min="3090" max="3090" width="10" style="95" customWidth="1"/>
    <col min="3091" max="3328" width="8.81640625" style="95"/>
    <col min="3329" max="3329" width="12.54296875" style="95" customWidth="1"/>
    <col min="3330" max="3330" width="5.54296875" style="95" customWidth="1"/>
    <col min="3331" max="3331" width="13.453125" style="95" customWidth="1"/>
    <col min="3332" max="3345" width="8.81640625" style="95"/>
    <col min="3346" max="3346" width="10" style="95" customWidth="1"/>
    <col min="3347" max="3584" width="8.81640625" style="95"/>
    <col min="3585" max="3585" width="12.54296875" style="95" customWidth="1"/>
    <col min="3586" max="3586" width="5.54296875" style="95" customWidth="1"/>
    <col min="3587" max="3587" width="13.453125" style="95" customWidth="1"/>
    <col min="3588" max="3601" width="8.81640625" style="95"/>
    <col min="3602" max="3602" width="10" style="95" customWidth="1"/>
    <col min="3603" max="3840" width="8.81640625" style="95"/>
    <col min="3841" max="3841" width="12.54296875" style="95" customWidth="1"/>
    <col min="3842" max="3842" width="5.54296875" style="95" customWidth="1"/>
    <col min="3843" max="3843" width="13.453125" style="95" customWidth="1"/>
    <col min="3844" max="3857" width="8.81640625" style="95"/>
    <col min="3858" max="3858" width="10" style="95" customWidth="1"/>
    <col min="3859" max="4096" width="8.81640625" style="95"/>
    <col min="4097" max="4097" width="12.54296875" style="95" customWidth="1"/>
    <col min="4098" max="4098" width="5.54296875" style="95" customWidth="1"/>
    <col min="4099" max="4099" width="13.453125" style="95" customWidth="1"/>
    <col min="4100" max="4113" width="8.81640625" style="95"/>
    <col min="4114" max="4114" width="10" style="95" customWidth="1"/>
    <col min="4115" max="4352" width="8.81640625" style="95"/>
    <col min="4353" max="4353" width="12.54296875" style="95" customWidth="1"/>
    <col min="4354" max="4354" width="5.54296875" style="95" customWidth="1"/>
    <col min="4355" max="4355" width="13.453125" style="95" customWidth="1"/>
    <col min="4356" max="4369" width="8.81640625" style="95"/>
    <col min="4370" max="4370" width="10" style="95" customWidth="1"/>
    <col min="4371" max="4608" width="8.81640625" style="95"/>
    <col min="4609" max="4609" width="12.54296875" style="95" customWidth="1"/>
    <col min="4610" max="4610" width="5.54296875" style="95" customWidth="1"/>
    <col min="4611" max="4611" width="13.453125" style="95" customWidth="1"/>
    <col min="4612" max="4625" width="8.81640625" style="95"/>
    <col min="4626" max="4626" width="10" style="95" customWidth="1"/>
    <col min="4627" max="4864" width="8.81640625" style="95"/>
    <col min="4865" max="4865" width="12.54296875" style="95" customWidth="1"/>
    <col min="4866" max="4866" width="5.54296875" style="95" customWidth="1"/>
    <col min="4867" max="4867" width="13.453125" style="95" customWidth="1"/>
    <col min="4868" max="4881" width="8.81640625" style="95"/>
    <col min="4882" max="4882" width="10" style="95" customWidth="1"/>
    <col min="4883" max="5120" width="8.81640625" style="95"/>
    <col min="5121" max="5121" width="12.54296875" style="95" customWidth="1"/>
    <col min="5122" max="5122" width="5.54296875" style="95" customWidth="1"/>
    <col min="5123" max="5123" width="13.453125" style="95" customWidth="1"/>
    <col min="5124" max="5137" width="8.81640625" style="95"/>
    <col min="5138" max="5138" width="10" style="95" customWidth="1"/>
    <col min="5139" max="5376" width="8.81640625" style="95"/>
    <col min="5377" max="5377" width="12.54296875" style="95" customWidth="1"/>
    <col min="5378" max="5378" width="5.54296875" style="95" customWidth="1"/>
    <col min="5379" max="5379" width="13.453125" style="95" customWidth="1"/>
    <col min="5380" max="5393" width="8.81640625" style="95"/>
    <col min="5394" max="5394" width="10" style="95" customWidth="1"/>
    <col min="5395" max="5632" width="8.81640625" style="95"/>
    <col min="5633" max="5633" width="12.54296875" style="95" customWidth="1"/>
    <col min="5634" max="5634" width="5.54296875" style="95" customWidth="1"/>
    <col min="5635" max="5635" width="13.453125" style="95" customWidth="1"/>
    <col min="5636" max="5649" width="8.81640625" style="95"/>
    <col min="5650" max="5650" width="10" style="95" customWidth="1"/>
    <col min="5651" max="5888" width="8.81640625" style="95"/>
    <col min="5889" max="5889" width="12.54296875" style="95" customWidth="1"/>
    <col min="5890" max="5890" width="5.54296875" style="95" customWidth="1"/>
    <col min="5891" max="5891" width="13.453125" style="95" customWidth="1"/>
    <col min="5892" max="5905" width="8.81640625" style="95"/>
    <col min="5906" max="5906" width="10" style="95" customWidth="1"/>
    <col min="5907" max="6144" width="8.81640625" style="95"/>
    <col min="6145" max="6145" width="12.54296875" style="95" customWidth="1"/>
    <col min="6146" max="6146" width="5.54296875" style="95" customWidth="1"/>
    <col min="6147" max="6147" width="13.453125" style="95" customWidth="1"/>
    <col min="6148" max="6161" width="8.81640625" style="95"/>
    <col min="6162" max="6162" width="10" style="95" customWidth="1"/>
    <col min="6163" max="6400" width="8.81640625" style="95"/>
    <col min="6401" max="6401" width="12.54296875" style="95" customWidth="1"/>
    <col min="6402" max="6402" width="5.54296875" style="95" customWidth="1"/>
    <col min="6403" max="6403" width="13.453125" style="95" customWidth="1"/>
    <col min="6404" max="6417" width="8.81640625" style="95"/>
    <col min="6418" max="6418" width="10" style="95" customWidth="1"/>
    <col min="6419" max="6656" width="8.81640625" style="95"/>
    <col min="6657" max="6657" width="12.54296875" style="95" customWidth="1"/>
    <col min="6658" max="6658" width="5.54296875" style="95" customWidth="1"/>
    <col min="6659" max="6659" width="13.453125" style="95" customWidth="1"/>
    <col min="6660" max="6673" width="8.81640625" style="95"/>
    <col min="6674" max="6674" width="10" style="95" customWidth="1"/>
    <col min="6675" max="6912" width="8.81640625" style="95"/>
    <col min="6913" max="6913" width="12.54296875" style="95" customWidth="1"/>
    <col min="6914" max="6914" width="5.54296875" style="95" customWidth="1"/>
    <col min="6915" max="6915" width="13.453125" style="95" customWidth="1"/>
    <col min="6916" max="6929" width="8.81640625" style="95"/>
    <col min="6930" max="6930" width="10" style="95" customWidth="1"/>
    <col min="6931" max="7168" width="8.81640625" style="95"/>
    <col min="7169" max="7169" width="12.54296875" style="95" customWidth="1"/>
    <col min="7170" max="7170" width="5.54296875" style="95" customWidth="1"/>
    <col min="7171" max="7171" width="13.453125" style="95" customWidth="1"/>
    <col min="7172" max="7185" width="8.81640625" style="95"/>
    <col min="7186" max="7186" width="10" style="95" customWidth="1"/>
    <col min="7187" max="7424" width="8.81640625" style="95"/>
    <col min="7425" max="7425" width="12.54296875" style="95" customWidth="1"/>
    <col min="7426" max="7426" width="5.54296875" style="95" customWidth="1"/>
    <col min="7427" max="7427" width="13.453125" style="95" customWidth="1"/>
    <col min="7428" max="7441" width="8.81640625" style="95"/>
    <col min="7442" max="7442" width="10" style="95" customWidth="1"/>
    <col min="7443" max="7680" width="8.81640625" style="95"/>
    <col min="7681" max="7681" width="12.54296875" style="95" customWidth="1"/>
    <col min="7682" max="7682" width="5.54296875" style="95" customWidth="1"/>
    <col min="7683" max="7683" width="13.453125" style="95" customWidth="1"/>
    <col min="7684" max="7697" width="8.81640625" style="95"/>
    <col min="7698" max="7698" width="10" style="95" customWidth="1"/>
    <col min="7699" max="7936" width="8.81640625" style="95"/>
    <col min="7937" max="7937" width="12.54296875" style="95" customWidth="1"/>
    <col min="7938" max="7938" width="5.54296875" style="95" customWidth="1"/>
    <col min="7939" max="7939" width="13.453125" style="95" customWidth="1"/>
    <col min="7940" max="7953" width="8.81640625" style="95"/>
    <col min="7954" max="7954" width="10" style="95" customWidth="1"/>
    <col min="7955" max="8192" width="8.81640625" style="95"/>
    <col min="8193" max="8193" width="12.54296875" style="95" customWidth="1"/>
    <col min="8194" max="8194" width="5.54296875" style="95" customWidth="1"/>
    <col min="8195" max="8195" width="13.453125" style="95" customWidth="1"/>
    <col min="8196" max="8209" width="8.81640625" style="95"/>
    <col min="8210" max="8210" width="10" style="95" customWidth="1"/>
    <col min="8211" max="8448" width="8.81640625" style="95"/>
    <col min="8449" max="8449" width="12.54296875" style="95" customWidth="1"/>
    <col min="8450" max="8450" width="5.54296875" style="95" customWidth="1"/>
    <col min="8451" max="8451" width="13.453125" style="95" customWidth="1"/>
    <col min="8452" max="8465" width="8.81640625" style="95"/>
    <col min="8466" max="8466" width="10" style="95" customWidth="1"/>
    <col min="8467" max="8704" width="8.81640625" style="95"/>
    <col min="8705" max="8705" width="12.54296875" style="95" customWidth="1"/>
    <col min="8706" max="8706" width="5.54296875" style="95" customWidth="1"/>
    <col min="8707" max="8707" width="13.453125" style="95" customWidth="1"/>
    <col min="8708" max="8721" width="8.81640625" style="95"/>
    <col min="8722" max="8722" width="10" style="95" customWidth="1"/>
    <col min="8723" max="8960" width="8.81640625" style="95"/>
    <col min="8961" max="8961" width="12.54296875" style="95" customWidth="1"/>
    <col min="8962" max="8962" width="5.54296875" style="95" customWidth="1"/>
    <col min="8963" max="8963" width="13.453125" style="95" customWidth="1"/>
    <col min="8964" max="8977" width="8.81640625" style="95"/>
    <col min="8978" max="8978" width="10" style="95" customWidth="1"/>
    <col min="8979" max="9216" width="8.81640625" style="95"/>
    <col min="9217" max="9217" width="12.54296875" style="95" customWidth="1"/>
    <col min="9218" max="9218" width="5.54296875" style="95" customWidth="1"/>
    <col min="9219" max="9219" width="13.453125" style="95" customWidth="1"/>
    <col min="9220" max="9233" width="8.81640625" style="95"/>
    <col min="9234" max="9234" width="10" style="95" customWidth="1"/>
    <col min="9235" max="9472" width="8.81640625" style="95"/>
    <col min="9473" max="9473" width="12.54296875" style="95" customWidth="1"/>
    <col min="9474" max="9474" width="5.54296875" style="95" customWidth="1"/>
    <col min="9475" max="9475" width="13.453125" style="95" customWidth="1"/>
    <col min="9476" max="9489" width="8.81640625" style="95"/>
    <col min="9490" max="9490" width="10" style="95" customWidth="1"/>
    <col min="9491" max="9728" width="8.81640625" style="95"/>
    <col min="9729" max="9729" width="12.54296875" style="95" customWidth="1"/>
    <col min="9730" max="9730" width="5.54296875" style="95" customWidth="1"/>
    <col min="9731" max="9731" width="13.453125" style="95" customWidth="1"/>
    <col min="9732" max="9745" width="8.81640625" style="95"/>
    <col min="9746" max="9746" width="10" style="95" customWidth="1"/>
    <col min="9747" max="9984" width="8.81640625" style="95"/>
    <col min="9985" max="9985" width="12.54296875" style="95" customWidth="1"/>
    <col min="9986" max="9986" width="5.54296875" style="95" customWidth="1"/>
    <col min="9987" max="9987" width="13.453125" style="95" customWidth="1"/>
    <col min="9988" max="10001" width="8.81640625" style="95"/>
    <col min="10002" max="10002" width="10" style="95" customWidth="1"/>
    <col min="10003" max="10240" width="8.81640625" style="95"/>
    <col min="10241" max="10241" width="12.54296875" style="95" customWidth="1"/>
    <col min="10242" max="10242" width="5.54296875" style="95" customWidth="1"/>
    <col min="10243" max="10243" width="13.453125" style="95" customWidth="1"/>
    <col min="10244" max="10257" width="8.81640625" style="95"/>
    <col min="10258" max="10258" width="10" style="95" customWidth="1"/>
    <col min="10259" max="10496" width="8.81640625" style="95"/>
    <col min="10497" max="10497" width="12.54296875" style="95" customWidth="1"/>
    <col min="10498" max="10498" width="5.54296875" style="95" customWidth="1"/>
    <col min="10499" max="10499" width="13.453125" style="95" customWidth="1"/>
    <col min="10500" max="10513" width="8.81640625" style="95"/>
    <col min="10514" max="10514" width="10" style="95" customWidth="1"/>
    <col min="10515" max="10752" width="8.81640625" style="95"/>
    <col min="10753" max="10753" width="12.54296875" style="95" customWidth="1"/>
    <col min="10754" max="10754" width="5.54296875" style="95" customWidth="1"/>
    <col min="10755" max="10755" width="13.453125" style="95" customWidth="1"/>
    <col min="10756" max="10769" width="8.81640625" style="95"/>
    <col min="10770" max="10770" width="10" style="95" customWidth="1"/>
    <col min="10771" max="11008" width="8.81640625" style="95"/>
    <col min="11009" max="11009" width="12.54296875" style="95" customWidth="1"/>
    <col min="11010" max="11010" width="5.54296875" style="95" customWidth="1"/>
    <col min="11011" max="11011" width="13.453125" style="95" customWidth="1"/>
    <col min="11012" max="11025" width="8.81640625" style="95"/>
    <col min="11026" max="11026" width="10" style="95" customWidth="1"/>
    <col min="11027" max="11264" width="8.81640625" style="95"/>
    <col min="11265" max="11265" width="12.54296875" style="95" customWidth="1"/>
    <col min="11266" max="11266" width="5.54296875" style="95" customWidth="1"/>
    <col min="11267" max="11267" width="13.453125" style="95" customWidth="1"/>
    <col min="11268" max="11281" width="8.81640625" style="95"/>
    <col min="11282" max="11282" width="10" style="95" customWidth="1"/>
    <col min="11283" max="11520" width="8.81640625" style="95"/>
    <col min="11521" max="11521" width="12.54296875" style="95" customWidth="1"/>
    <col min="11522" max="11522" width="5.54296875" style="95" customWidth="1"/>
    <col min="11523" max="11523" width="13.453125" style="95" customWidth="1"/>
    <col min="11524" max="11537" width="8.81640625" style="95"/>
    <col min="11538" max="11538" width="10" style="95" customWidth="1"/>
    <col min="11539" max="11776" width="8.81640625" style="95"/>
    <col min="11777" max="11777" width="12.54296875" style="95" customWidth="1"/>
    <col min="11778" max="11778" width="5.54296875" style="95" customWidth="1"/>
    <col min="11779" max="11779" width="13.453125" style="95" customWidth="1"/>
    <col min="11780" max="11793" width="8.81640625" style="95"/>
    <col min="11794" max="11794" width="10" style="95" customWidth="1"/>
    <col min="11795" max="12032" width="8.81640625" style="95"/>
    <col min="12033" max="12033" width="12.54296875" style="95" customWidth="1"/>
    <col min="12034" max="12034" width="5.54296875" style="95" customWidth="1"/>
    <col min="12035" max="12035" width="13.453125" style="95" customWidth="1"/>
    <col min="12036" max="12049" width="8.81640625" style="95"/>
    <col min="12050" max="12050" width="10" style="95" customWidth="1"/>
    <col min="12051" max="12288" width="8.81640625" style="95"/>
    <col min="12289" max="12289" width="12.54296875" style="95" customWidth="1"/>
    <col min="12290" max="12290" width="5.54296875" style="95" customWidth="1"/>
    <col min="12291" max="12291" width="13.453125" style="95" customWidth="1"/>
    <col min="12292" max="12305" width="8.81640625" style="95"/>
    <col min="12306" max="12306" width="10" style="95" customWidth="1"/>
    <col min="12307" max="12544" width="8.81640625" style="95"/>
    <col min="12545" max="12545" width="12.54296875" style="95" customWidth="1"/>
    <col min="12546" max="12546" width="5.54296875" style="95" customWidth="1"/>
    <col min="12547" max="12547" width="13.453125" style="95" customWidth="1"/>
    <col min="12548" max="12561" width="8.81640625" style="95"/>
    <col min="12562" max="12562" width="10" style="95" customWidth="1"/>
    <col min="12563" max="12800" width="8.81640625" style="95"/>
    <col min="12801" max="12801" width="12.54296875" style="95" customWidth="1"/>
    <col min="12802" max="12802" width="5.54296875" style="95" customWidth="1"/>
    <col min="12803" max="12803" width="13.453125" style="95" customWidth="1"/>
    <col min="12804" max="12817" width="8.81640625" style="95"/>
    <col min="12818" max="12818" width="10" style="95" customWidth="1"/>
    <col min="12819" max="13056" width="8.81640625" style="95"/>
    <col min="13057" max="13057" width="12.54296875" style="95" customWidth="1"/>
    <col min="13058" max="13058" width="5.54296875" style="95" customWidth="1"/>
    <col min="13059" max="13059" width="13.453125" style="95" customWidth="1"/>
    <col min="13060" max="13073" width="8.81640625" style="95"/>
    <col min="13074" max="13074" width="10" style="95" customWidth="1"/>
    <col min="13075" max="13312" width="8.81640625" style="95"/>
    <col min="13313" max="13313" width="12.54296875" style="95" customWidth="1"/>
    <col min="13314" max="13314" width="5.54296875" style="95" customWidth="1"/>
    <col min="13315" max="13315" width="13.453125" style="95" customWidth="1"/>
    <col min="13316" max="13329" width="8.81640625" style="95"/>
    <col min="13330" max="13330" width="10" style="95" customWidth="1"/>
    <col min="13331" max="13568" width="8.81640625" style="95"/>
    <col min="13569" max="13569" width="12.54296875" style="95" customWidth="1"/>
    <col min="13570" max="13570" width="5.54296875" style="95" customWidth="1"/>
    <col min="13571" max="13571" width="13.453125" style="95" customWidth="1"/>
    <col min="13572" max="13585" width="8.81640625" style="95"/>
    <col min="13586" max="13586" width="10" style="95" customWidth="1"/>
    <col min="13587" max="13824" width="8.81640625" style="95"/>
    <col min="13825" max="13825" width="12.54296875" style="95" customWidth="1"/>
    <col min="13826" max="13826" width="5.54296875" style="95" customWidth="1"/>
    <col min="13827" max="13827" width="13.453125" style="95" customWidth="1"/>
    <col min="13828" max="13841" width="8.81640625" style="95"/>
    <col min="13842" max="13842" width="10" style="95" customWidth="1"/>
    <col min="13843" max="14080" width="8.81640625" style="95"/>
    <col min="14081" max="14081" width="12.54296875" style="95" customWidth="1"/>
    <col min="14082" max="14082" width="5.54296875" style="95" customWidth="1"/>
    <col min="14083" max="14083" width="13.453125" style="95" customWidth="1"/>
    <col min="14084" max="14097" width="8.81640625" style="95"/>
    <col min="14098" max="14098" width="10" style="95" customWidth="1"/>
    <col min="14099" max="14336" width="8.81640625" style="95"/>
    <col min="14337" max="14337" width="12.54296875" style="95" customWidth="1"/>
    <col min="14338" max="14338" width="5.54296875" style="95" customWidth="1"/>
    <col min="14339" max="14339" width="13.453125" style="95" customWidth="1"/>
    <col min="14340" max="14353" width="8.81640625" style="95"/>
    <col min="14354" max="14354" width="10" style="95" customWidth="1"/>
    <col min="14355" max="14592" width="8.81640625" style="95"/>
    <col min="14593" max="14593" width="12.54296875" style="95" customWidth="1"/>
    <col min="14594" max="14594" width="5.54296875" style="95" customWidth="1"/>
    <col min="14595" max="14595" width="13.453125" style="95" customWidth="1"/>
    <col min="14596" max="14609" width="8.81640625" style="95"/>
    <col min="14610" max="14610" width="10" style="95" customWidth="1"/>
    <col min="14611" max="14848" width="8.81640625" style="95"/>
    <col min="14849" max="14849" width="12.54296875" style="95" customWidth="1"/>
    <col min="14850" max="14850" width="5.54296875" style="95" customWidth="1"/>
    <col min="14851" max="14851" width="13.453125" style="95" customWidth="1"/>
    <col min="14852" max="14865" width="8.81640625" style="95"/>
    <col min="14866" max="14866" width="10" style="95" customWidth="1"/>
    <col min="14867" max="15104" width="8.81640625" style="95"/>
    <col min="15105" max="15105" width="12.54296875" style="95" customWidth="1"/>
    <col min="15106" max="15106" width="5.54296875" style="95" customWidth="1"/>
    <col min="15107" max="15107" width="13.453125" style="95" customWidth="1"/>
    <col min="15108" max="15121" width="8.81640625" style="95"/>
    <col min="15122" max="15122" width="10" style="95" customWidth="1"/>
    <col min="15123" max="15360" width="8.81640625" style="95"/>
    <col min="15361" max="15361" width="12.54296875" style="95" customWidth="1"/>
    <col min="15362" max="15362" width="5.54296875" style="95" customWidth="1"/>
    <col min="15363" max="15363" width="13.453125" style="95" customWidth="1"/>
    <col min="15364" max="15377" width="8.81640625" style="95"/>
    <col min="15378" max="15378" width="10" style="95" customWidth="1"/>
    <col min="15379" max="15616" width="8.81640625" style="95"/>
    <col min="15617" max="15617" width="12.54296875" style="95" customWidth="1"/>
    <col min="15618" max="15618" width="5.54296875" style="95" customWidth="1"/>
    <col min="15619" max="15619" width="13.453125" style="95" customWidth="1"/>
    <col min="15620" max="15633" width="8.81640625" style="95"/>
    <col min="15634" max="15634" width="10" style="95" customWidth="1"/>
    <col min="15635" max="15872" width="8.81640625" style="95"/>
    <col min="15873" max="15873" width="12.54296875" style="95" customWidth="1"/>
    <col min="15874" max="15874" width="5.54296875" style="95" customWidth="1"/>
    <col min="15875" max="15875" width="13.453125" style="95" customWidth="1"/>
    <col min="15876" max="15889" width="8.81640625" style="95"/>
    <col min="15890" max="15890" width="10" style="95" customWidth="1"/>
    <col min="15891" max="16128" width="8.81640625" style="95"/>
    <col min="16129" max="16129" width="12.54296875" style="95" customWidth="1"/>
    <col min="16130" max="16130" width="5.54296875" style="95" customWidth="1"/>
    <col min="16131" max="16131" width="13.453125" style="95" customWidth="1"/>
    <col min="16132" max="16145" width="8.81640625" style="95"/>
    <col min="16146" max="16146" width="10" style="95" customWidth="1"/>
    <col min="16147" max="16384" width="8.81640625" style="95"/>
  </cols>
  <sheetData>
    <row r="1" spans="1:34" ht="22" x14ac:dyDescent="0.35">
      <c r="A1" s="88"/>
      <c r="B1" s="89" t="s">
        <v>0</v>
      </c>
      <c r="C1" s="88"/>
      <c r="D1" s="90"/>
      <c r="E1" s="91" t="s">
        <v>1</v>
      </c>
      <c r="F1" s="92">
        <v>23</v>
      </c>
      <c r="G1" s="93"/>
      <c r="H1" s="93"/>
      <c r="I1" s="93"/>
      <c r="J1" s="93"/>
      <c r="K1" s="93"/>
      <c r="L1" s="93"/>
      <c r="M1" s="93"/>
      <c r="N1" s="93"/>
      <c r="O1" s="93"/>
      <c r="P1" s="93"/>
      <c r="Q1" s="93"/>
      <c r="R1" s="93"/>
      <c r="S1" s="88"/>
      <c r="T1" s="89"/>
      <c r="U1" s="88"/>
      <c r="V1" s="88"/>
      <c r="W1" s="88"/>
      <c r="X1" s="90"/>
      <c r="Y1" s="91"/>
      <c r="Z1" s="92"/>
      <c r="AA1" s="92"/>
      <c r="AB1" s="92"/>
      <c r="AC1" s="92"/>
      <c r="AD1" s="92"/>
      <c r="AE1" s="92"/>
      <c r="AF1" s="92"/>
      <c r="AG1" s="94"/>
      <c r="AH1" s="94"/>
    </row>
    <row r="2" spans="1:34" x14ac:dyDescent="0.35">
      <c r="A2" s="88"/>
      <c r="B2" s="88"/>
      <c r="C2" s="88"/>
      <c r="D2" s="96"/>
      <c r="E2" s="97" t="s">
        <v>2</v>
      </c>
      <c r="F2" s="92"/>
      <c r="G2" s="98"/>
      <c r="H2" s="99"/>
      <c r="I2" s="99"/>
      <c r="J2" s="99"/>
      <c r="K2" s="99"/>
      <c r="L2" s="100"/>
      <c r="M2" s="100"/>
      <c r="N2" s="100"/>
      <c r="O2" s="100"/>
      <c r="P2" s="100"/>
      <c r="Q2" s="100"/>
      <c r="R2" s="100"/>
      <c r="S2" s="88"/>
      <c r="T2" s="88"/>
      <c r="U2" s="88"/>
      <c r="V2" s="88"/>
      <c r="W2" s="88"/>
      <c r="X2" s="96"/>
      <c r="Y2" s="101"/>
      <c r="Z2" s="92"/>
      <c r="AA2" s="92"/>
      <c r="AB2" s="92"/>
      <c r="AC2" s="92"/>
      <c r="AD2" s="92"/>
      <c r="AE2" s="92"/>
      <c r="AF2" s="92"/>
      <c r="AG2" s="94"/>
      <c r="AH2" s="94"/>
    </row>
    <row r="3" spans="1:34" x14ac:dyDescent="0.35">
      <c r="A3" s="88" t="s">
        <v>3</v>
      </c>
      <c r="B3" s="88"/>
      <c r="C3" s="88"/>
      <c r="D3" s="90"/>
      <c r="E3" s="88"/>
      <c r="F3" s="98"/>
      <c r="G3" s="99"/>
      <c r="H3" s="99"/>
      <c r="I3" s="99"/>
      <c r="J3" s="99"/>
      <c r="K3" s="100"/>
      <c r="L3" s="100"/>
      <c r="M3" s="100"/>
      <c r="N3" s="100"/>
      <c r="O3" s="100"/>
      <c r="P3" s="100"/>
      <c r="Q3" s="100"/>
      <c r="R3" s="88"/>
      <c r="S3" s="88"/>
      <c r="T3" s="88"/>
      <c r="U3" s="88"/>
      <c r="V3" s="88"/>
      <c r="W3" s="90"/>
      <c r="X3" s="88"/>
      <c r="Y3" s="88"/>
      <c r="Z3" s="88"/>
      <c r="AA3" s="88"/>
      <c r="AB3" s="88"/>
      <c r="AC3" s="88"/>
      <c r="AD3" s="88"/>
      <c r="AE3" s="88"/>
      <c r="AF3" s="94"/>
      <c r="AG3" s="94"/>
    </row>
    <row r="4" spans="1:34" x14ac:dyDescent="0.35">
      <c r="A4" s="88" t="s">
        <v>101</v>
      </c>
      <c r="C4" s="88"/>
      <c r="D4" s="88"/>
      <c r="E4" s="88"/>
      <c r="F4" s="88"/>
      <c r="G4" s="88"/>
      <c r="H4" s="88"/>
      <c r="I4" s="88"/>
      <c r="J4" s="88"/>
      <c r="K4" s="88"/>
      <c r="L4" s="88"/>
      <c r="M4" s="88"/>
      <c r="N4" s="88"/>
      <c r="O4" s="88"/>
      <c r="P4" s="88"/>
      <c r="Q4" s="94"/>
      <c r="R4" s="94"/>
    </row>
    <row r="5" spans="1:34" x14ac:dyDescent="0.35">
      <c r="B5" s="88"/>
      <c r="C5" s="88" t="s">
        <v>5</v>
      </c>
      <c r="D5" s="88"/>
      <c r="E5" s="88"/>
      <c r="F5" s="88"/>
      <c r="G5" s="88"/>
      <c r="H5" s="88"/>
      <c r="I5" s="88"/>
      <c r="J5" s="88"/>
      <c r="K5" s="88"/>
      <c r="L5" s="88"/>
      <c r="M5" s="88"/>
      <c r="N5" s="88"/>
      <c r="O5" s="88"/>
      <c r="P5" s="88"/>
      <c r="Q5" s="94"/>
      <c r="R5" s="94"/>
    </row>
    <row r="6" spans="1:34" ht="65.5" x14ac:dyDescent="0.35">
      <c r="B6" s="102"/>
      <c r="C6" s="103" t="s">
        <v>102</v>
      </c>
      <c r="D6" s="88"/>
      <c r="E6" s="88"/>
      <c r="F6" s="88"/>
      <c r="G6" s="88"/>
      <c r="H6" s="88"/>
      <c r="I6" s="88"/>
      <c r="J6" s="88"/>
      <c r="K6" s="88"/>
      <c r="L6" s="88"/>
      <c r="M6" s="88"/>
      <c r="N6" s="88"/>
      <c r="O6" s="88"/>
      <c r="P6" s="88"/>
      <c r="Q6" s="94"/>
      <c r="R6" s="94"/>
    </row>
    <row r="7" spans="1:34" ht="54" customHeight="1" x14ac:dyDescent="0.35">
      <c r="A7" s="104" t="s">
        <v>103</v>
      </c>
      <c r="B7" s="105" t="s">
        <v>7</v>
      </c>
      <c r="C7" s="106" t="s">
        <v>9</v>
      </c>
      <c r="D7" s="172" t="s">
        <v>104</v>
      </c>
      <c r="E7" s="174" t="s">
        <v>105</v>
      </c>
      <c r="F7" s="174" t="s">
        <v>106</v>
      </c>
      <c r="G7" s="176" t="s">
        <v>107</v>
      </c>
      <c r="H7" s="176"/>
      <c r="I7" s="174" t="s">
        <v>108</v>
      </c>
      <c r="J7" s="174" t="s">
        <v>109</v>
      </c>
      <c r="K7" s="107" t="s">
        <v>110</v>
      </c>
      <c r="L7" s="108" t="s">
        <v>111</v>
      </c>
      <c r="M7" s="109"/>
      <c r="N7" s="167" t="s">
        <v>112</v>
      </c>
      <c r="O7" s="167" t="s">
        <v>113</v>
      </c>
      <c r="P7" s="168" t="s">
        <v>114</v>
      </c>
      <c r="Q7" s="170" t="s">
        <v>115</v>
      </c>
      <c r="R7" s="95"/>
    </row>
    <row r="8" spans="1:34" ht="68.25" customHeight="1" x14ac:dyDescent="0.35">
      <c r="A8" s="110"/>
      <c r="B8" s="111"/>
      <c r="C8" s="112"/>
      <c r="D8" s="173"/>
      <c r="E8" s="175"/>
      <c r="F8" s="174"/>
      <c r="G8" s="113" t="s">
        <v>116</v>
      </c>
      <c r="H8" s="113" t="s">
        <v>117</v>
      </c>
      <c r="I8" s="175"/>
      <c r="J8" s="175"/>
      <c r="K8" s="114"/>
      <c r="L8" s="113" t="s">
        <v>116</v>
      </c>
      <c r="M8" s="113" t="s">
        <v>117</v>
      </c>
      <c r="N8" s="167"/>
      <c r="O8" s="167"/>
      <c r="P8" s="169"/>
      <c r="Q8" s="171"/>
      <c r="R8" s="95"/>
    </row>
    <row r="9" spans="1:34" ht="15" customHeight="1" x14ac:dyDescent="0.35">
      <c r="A9" s="115" t="s">
        <v>118</v>
      </c>
      <c r="B9" s="116" t="s">
        <v>19</v>
      </c>
      <c r="C9" s="117" t="s">
        <v>85</v>
      </c>
      <c r="D9" s="118" t="s">
        <v>119</v>
      </c>
      <c r="E9" s="119">
        <f t="shared" ref="E9:E18" si="0">N9*D9</f>
        <v>1840</v>
      </c>
      <c r="F9" s="120">
        <f>G9+H9</f>
        <v>1</v>
      </c>
      <c r="G9" s="121">
        <v>1</v>
      </c>
      <c r="H9" s="121">
        <v>0</v>
      </c>
      <c r="I9" s="119">
        <v>64</v>
      </c>
      <c r="J9" s="119">
        <f t="shared" ref="J9:J18" si="1">I9*F9</f>
        <v>64</v>
      </c>
      <c r="K9" s="120">
        <f>L9+M9</f>
        <v>1</v>
      </c>
      <c r="L9" s="121">
        <v>1</v>
      </c>
      <c r="M9" s="121">
        <v>0</v>
      </c>
      <c r="N9" s="122">
        <v>80</v>
      </c>
      <c r="O9" s="122">
        <f t="shared" ref="O9:O18" si="2">N9*K9</f>
        <v>80</v>
      </c>
      <c r="P9" s="123">
        <f t="shared" ref="P9:P18" si="3">SUM(J9,O9)</f>
        <v>144</v>
      </c>
      <c r="Q9" s="124">
        <f t="shared" ref="Q9:Q18" si="4">(E9-P9)*0.65</f>
        <v>1102.4000000000001</v>
      </c>
      <c r="R9" s="95"/>
    </row>
    <row r="10" spans="1:34" x14ac:dyDescent="0.35">
      <c r="A10" s="115" t="s">
        <v>120</v>
      </c>
      <c r="B10" s="116" t="s">
        <v>19</v>
      </c>
      <c r="C10" s="117" t="s">
        <v>121</v>
      </c>
      <c r="D10" s="118" t="s">
        <v>119</v>
      </c>
      <c r="E10" s="119">
        <f t="shared" si="0"/>
        <v>1242</v>
      </c>
      <c r="F10" s="120">
        <f t="shared" ref="F10:F18" si="5">G10+H10</f>
        <v>12</v>
      </c>
      <c r="G10" s="121">
        <v>7</v>
      </c>
      <c r="H10" s="121">
        <v>5</v>
      </c>
      <c r="I10" s="119">
        <v>43</v>
      </c>
      <c r="J10" s="119">
        <f t="shared" si="1"/>
        <v>516</v>
      </c>
      <c r="K10" s="120">
        <f t="shared" ref="K10:K18" si="6">L10+M10</f>
        <v>5</v>
      </c>
      <c r="L10" s="121">
        <v>5</v>
      </c>
      <c r="M10" s="121">
        <v>0</v>
      </c>
      <c r="N10" s="122">
        <v>54</v>
      </c>
      <c r="O10" s="122">
        <f t="shared" si="2"/>
        <v>270</v>
      </c>
      <c r="P10" s="123">
        <f t="shared" si="3"/>
        <v>786</v>
      </c>
      <c r="Q10" s="124">
        <f t="shared" si="4"/>
        <v>296.40000000000003</v>
      </c>
      <c r="R10" s="95"/>
    </row>
    <row r="11" spans="1:34" ht="15" customHeight="1" x14ac:dyDescent="0.35">
      <c r="A11" s="115" t="s">
        <v>122</v>
      </c>
      <c r="B11" s="116" t="s">
        <v>19</v>
      </c>
      <c r="C11" s="117" t="s">
        <v>70</v>
      </c>
      <c r="D11" s="118" t="s">
        <v>27</v>
      </c>
      <c r="E11" s="119">
        <f t="shared" si="0"/>
        <v>720</v>
      </c>
      <c r="F11" s="120">
        <f t="shared" si="5"/>
        <v>1</v>
      </c>
      <c r="G11" s="121">
        <v>1</v>
      </c>
      <c r="H11" s="121">
        <v>0</v>
      </c>
      <c r="I11" s="119">
        <v>64</v>
      </c>
      <c r="J11" s="119">
        <f t="shared" si="1"/>
        <v>64</v>
      </c>
      <c r="K11" s="120">
        <f t="shared" si="6"/>
        <v>5</v>
      </c>
      <c r="L11" s="121">
        <v>5</v>
      </c>
      <c r="M11" s="121">
        <v>0</v>
      </c>
      <c r="N11" s="122">
        <v>80</v>
      </c>
      <c r="O11" s="122">
        <f t="shared" si="2"/>
        <v>400</v>
      </c>
      <c r="P11" s="123">
        <f t="shared" si="3"/>
        <v>464</v>
      </c>
      <c r="Q11" s="124">
        <f t="shared" si="4"/>
        <v>166.4</v>
      </c>
      <c r="R11" s="95" t="s">
        <v>123</v>
      </c>
    </row>
    <row r="12" spans="1:34" x14ac:dyDescent="0.35">
      <c r="A12" s="115" t="s">
        <v>124</v>
      </c>
      <c r="B12" s="116" t="s">
        <v>19</v>
      </c>
      <c r="C12" s="117" t="s">
        <v>125</v>
      </c>
      <c r="D12" s="118" t="s">
        <v>119</v>
      </c>
      <c r="E12" s="119">
        <f t="shared" si="0"/>
        <v>1242</v>
      </c>
      <c r="F12" s="120">
        <f t="shared" si="5"/>
        <v>1</v>
      </c>
      <c r="G12" s="121">
        <v>1</v>
      </c>
      <c r="H12" s="121">
        <v>0</v>
      </c>
      <c r="I12" s="119">
        <v>43</v>
      </c>
      <c r="J12" s="119">
        <f t="shared" si="1"/>
        <v>43</v>
      </c>
      <c r="K12" s="120">
        <f t="shared" si="6"/>
        <v>0</v>
      </c>
      <c r="L12" s="121">
        <v>0</v>
      </c>
      <c r="M12" s="121">
        <v>0</v>
      </c>
      <c r="N12" s="122">
        <v>54</v>
      </c>
      <c r="O12" s="122">
        <f t="shared" si="2"/>
        <v>0</v>
      </c>
      <c r="P12" s="123">
        <f t="shared" si="3"/>
        <v>43</v>
      </c>
      <c r="Q12" s="124">
        <f t="shared" si="4"/>
        <v>779.35</v>
      </c>
      <c r="R12" s="95"/>
    </row>
    <row r="13" spans="1:34" ht="15" customHeight="1" x14ac:dyDescent="0.35">
      <c r="A13" s="115"/>
      <c r="B13" s="116"/>
      <c r="C13" s="117"/>
      <c r="D13" s="118"/>
      <c r="E13" s="119">
        <f t="shared" si="0"/>
        <v>0</v>
      </c>
      <c r="F13" s="120">
        <f t="shared" si="5"/>
        <v>0</v>
      </c>
      <c r="G13" s="121"/>
      <c r="H13" s="121"/>
      <c r="I13" s="119"/>
      <c r="J13" s="119">
        <f t="shared" si="1"/>
        <v>0</v>
      </c>
      <c r="K13" s="120">
        <f t="shared" si="6"/>
        <v>0</v>
      </c>
      <c r="L13" s="121"/>
      <c r="M13" s="121"/>
      <c r="N13" s="122"/>
      <c r="O13" s="122">
        <f t="shared" si="2"/>
        <v>0</v>
      </c>
      <c r="P13" s="123">
        <f t="shared" si="3"/>
        <v>0</v>
      </c>
      <c r="Q13" s="124">
        <f t="shared" si="4"/>
        <v>0</v>
      </c>
      <c r="R13" s="95"/>
    </row>
    <row r="14" spans="1:34" x14ac:dyDescent="0.35">
      <c r="A14" s="115"/>
      <c r="B14" s="116"/>
      <c r="C14" s="125"/>
      <c r="D14" s="118"/>
      <c r="E14" s="119">
        <f t="shared" si="0"/>
        <v>0</v>
      </c>
      <c r="F14" s="120">
        <f t="shared" si="5"/>
        <v>0</v>
      </c>
      <c r="G14" s="121"/>
      <c r="H14" s="121"/>
      <c r="I14" s="119"/>
      <c r="J14" s="119">
        <f t="shared" si="1"/>
        <v>0</v>
      </c>
      <c r="K14" s="120">
        <f t="shared" si="6"/>
        <v>0</v>
      </c>
      <c r="L14" s="121"/>
      <c r="M14" s="121"/>
      <c r="N14" s="122"/>
      <c r="O14" s="122">
        <f t="shared" si="2"/>
        <v>0</v>
      </c>
      <c r="P14" s="123">
        <f t="shared" si="3"/>
        <v>0</v>
      </c>
      <c r="Q14" s="124">
        <f t="shared" si="4"/>
        <v>0</v>
      </c>
      <c r="R14" s="95"/>
    </row>
    <row r="15" spans="1:34" ht="15.75" customHeight="1" x14ac:dyDescent="0.35">
      <c r="A15" s="115"/>
      <c r="B15" s="116"/>
      <c r="C15" s="117"/>
      <c r="D15" s="118"/>
      <c r="E15" s="119">
        <f t="shared" si="0"/>
        <v>0</v>
      </c>
      <c r="F15" s="120">
        <f t="shared" si="5"/>
        <v>0</v>
      </c>
      <c r="G15" s="121"/>
      <c r="H15" s="121"/>
      <c r="I15" s="119"/>
      <c r="J15" s="119">
        <f t="shared" si="1"/>
        <v>0</v>
      </c>
      <c r="K15" s="120">
        <f t="shared" si="6"/>
        <v>0</v>
      </c>
      <c r="L15" s="121"/>
      <c r="M15" s="121"/>
      <c r="N15" s="122"/>
      <c r="O15" s="122">
        <f t="shared" si="2"/>
        <v>0</v>
      </c>
      <c r="P15" s="123">
        <f t="shared" si="3"/>
        <v>0</v>
      </c>
      <c r="Q15" s="124">
        <f t="shared" si="4"/>
        <v>0</v>
      </c>
      <c r="R15" s="95"/>
    </row>
    <row r="16" spans="1:34" x14ac:dyDescent="0.35">
      <c r="A16" s="115"/>
      <c r="B16" s="116"/>
      <c r="C16" s="117"/>
      <c r="D16" s="118"/>
      <c r="E16" s="119">
        <f t="shared" si="0"/>
        <v>0</v>
      </c>
      <c r="F16" s="120">
        <f t="shared" si="5"/>
        <v>0</v>
      </c>
      <c r="G16" s="121"/>
      <c r="H16" s="121"/>
      <c r="I16" s="119"/>
      <c r="J16" s="119">
        <f t="shared" si="1"/>
        <v>0</v>
      </c>
      <c r="K16" s="120">
        <f t="shared" si="6"/>
        <v>0</v>
      </c>
      <c r="L16" s="121"/>
      <c r="M16" s="121"/>
      <c r="N16" s="122"/>
      <c r="O16" s="122">
        <f t="shared" si="2"/>
        <v>0</v>
      </c>
      <c r="P16" s="123">
        <f t="shared" si="3"/>
        <v>0</v>
      </c>
      <c r="Q16" s="124">
        <f t="shared" si="4"/>
        <v>0</v>
      </c>
      <c r="R16" s="95"/>
    </row>
    <row r="17" spans="1:19" ht="15" customHeight="1" x14ac:dyDescent="0.35">
      <c r="A17" s="115"/>
      <c r="B17" s="116"/>
      <c r="C17" s="125"/>
      <c r="D17" s="118"/>
      <c r="E17" s="119">
        <f t="shared" si="0"/>
        <v>0</v>
      </c>
      <c r="F17" s="120">
        <f t="shared" si="5"/>
        <v>0</v>
      </c>
      <c r="G17" s="121"/>
      <c r="H17" s="121"/>
      <c r="I17" s="119"/>
      <c r="J17" s="119">
        <f t="shared" si="1"/>
        <v>0</v>
      </c>
      <c r="K17" s="120">
        <f t="shared" si="6"/>
        <v>0</v>
      </c>
      <c r="L17" s="121"/>
      <c r="M17" s="121"/>
      <c r="N17" s="122"/>
      <c r="O17" s="122">
        <f t="shared" si="2"/>
        <v>0</v>
      </c>
      <c r="P17" s="123">
        <f t="shared" si="3"/>
        <v>0</v>
      </c>
      <c r="Q17" s="124">
        <f t="shared" si="4"/>
        <v>0</v>
      </c>
      <c r="R17" s="95"/>
    </row>
    <row r="18" spans="1:19" ht="15" thickBot="1" x14ac:dyDescent="0.4">
      <c r="A18" s="115"/>
      <c r="B18" s="126"/>
      <c r="C18" s="127"/>
      <c r="D18" s="128"/>
      <c r="E18" s="129">
        <f t="shared" si="0"/>
        <v>0</v>
      </c>
      <c r="F18" s="130">
        <f t="shared" si="5"/>
        <v>0</v>
      </c>
      <c r="G18" s="131"/>
      <c r="H18" s="131"/>
      <c r="I18" s="129"/>
      <c r="J18" s="129">
        <f t="shared" si="1"/>
        <v>0</v>
      </c>
      <c r="K18" s="130">
        <f t="shared" si="6"/>
        <v>0</v>
      </c>
      <c r="L18" s="131"/>
      <c r="M18" s="131"/>
      <c r="N18" s="132"/>
      <c r="O18" s="132">
        <f t="shared" si="2"/>
        <v>0</v>
      </c>
      <c r="P18" s="133">
        <f t="shared" si="3"/>
        <v>0</v>
      </c>
      <c r="Q18" s="134">
        <f t="shared" si="4"/>
        <v>0</v>
      </c>
      <c r="R18" s="95"/>
      <c r="S18" s="135"/>
    </row>
    <row r="19" spans="1:19" ht="15" thickBot="1" x14ac:dyDescent="0.4">
      <c r="A19" s="136"/>
      <c r="B19" s="137"/>
      <c r="C19" s="138" t="s">
        <v>41</v>
      </c>
      <c r="D19" s="139"/>
      <c r="E19" s="140"/>
      <c r="F19" s="138"/>
      <c r="G19" s="138"/>
      <c r="H19" s="138"/>
      <c r="I19" s="138"/>
      <c r="J19" s="138"/>
      <c r="K19" s="138"/>
      <c r="L19" s="138"/>
      <c r="M19" s="138"/>
      <c r="N19" s="138"/>
      <c r="O19" s="138"/>
      <c r="P19" s="141">
        <f>SUM(P9:P18)</f>
        <v>1437</v>
      </c>
      <c r="Q19" s="142">
        <f>SUM(Q9:Q18)</f>
        <v>2344.5500000000002</v>
      </c>
      <c r="R19" s="95"/>
    </row>
    <row r="20" spans="1:19" x14ac:dyDescent="0.35">
      <c r="A20" s="136"/>
      <c r="B20" s="88"/>
      <c r="C20" s="88"/>
      <c r="D20" s="143"/>
      <c r="E20" s="143"/>
      <c r="F20" s="143"/>
      <c r="G20" s="143"/>
      <c r="H20" s="143"/>
      <c r="I20" s="143"/>
      <c r="J20" s="143"/>
      <c r="K20" s="143"/>
      <c r="L20" s="143"/>
      <c r="M20" s="143"/>
      <c r="N20" s="143"/>
      <c r="O20" s="143"/>
      <c r="P20" s="143"/>
      <c r="Q20" s="143"/>
      <c r="R20" s="143"/>
    </row>
    <row r="21" spans="1:19" x14ac:dyDescent="0.35">
      <c r="A21" s="136"/>
      <c r="B21" s="144"/>
      <c r="C21" s="88"/>
      <c r="D21" s="143"/>
      <c r="E21" s="143"/>
      <c r="F21" s="143"/>
      <c r="G21" s="143"/>
      <c r="H21" s="143"/>
      <c r="I21" s="143"/>
      <c r="J21" s="143"/>
      <c r="K21" s="143"/>
      <c r="L21" s="143"/>
      <c r="M21" s="143"/>
      <c r="N21" s="143"/>
      <c r="O21" s="143"/>
      <c r="P21" s="143"/>
      <c r="Q21" s="143"/>
      <c r="R21" s="143"/>
    </row>
    <row r="22" spans="1:19" x14ac:dyDescent="0.35">
      <c r="A22" s="136"/>
      <c r="B22" s="144"/>
      <c r="C22" s="88"/>
      <c r="D22" s="143"/>
      <c r="E22" s="143"/>
      <c r="F22" s="143"/>
      <c r="G22" s="143"/>
      <c r="H22" s="143"/>
      <c r="I22" s="143"/>
      <c r="J22" s="143"/>
      <c r="K22" s="143"/>
      <c r="L22" s="143"/>
      <c r="M22" s="143"/>
      <c r="N22" s="143"/>
      <c r="O22" s="143"/>
      <c r="P22" s="143"/>
      <c r="Q22" s="143"/>
      <c r="R22" s="143"/>
    </row>
    <row r="23" spans="1:19" x14ac:dyDescent="0.35">
      <c r="A23" s="145" t="s">
        <v>47</v>
      </c>
      <c r="B23" s="144" t="s">
        <v>126</v>
      </c>
      <c r="C23" s="88"/>
      <c r="D23" s="143"/>
      <c r="E23" s="143"/>
      <c r="F23" s="143"/>
      <c r="G23" s="143"/>
      <c r="H23" s="143"/>
      <c r="I23" s="143"/>
      <c r="J23" s="143"/>
      <c r="K23" s="143"/>
      <c r="L23" s="143"/>
      <c r="M23" s="143"/>
      <c r="N23" s="143"/>
      <c r="O23" s="143"/>
      <c r="P23" s="143"/>
      <c r="Q23" s="143"/>
      <c r="R23" s="143"/>
    </row>
    <row r="24" spans="1:19" x14ac:dyDescent="0.35">
      <c r="A24" s="145" t="s">
        <v>47</v>
      </c>
      <c r="B24" s="146" t="s">
        <v>127</v>
      </c>
      <c r="C24" s="147"/>
      <c r="D24" s="147"/>
      <c r="E24" s="148"/>
      <c r="F24" s="147"/>
      <c r="G24" s="147"/>
      <c r="H24" s="147"/>
      <c r="I24" s="147"/>
      <c r="J24" s="147"/>
      <c r="K24" s="147"/>
      <c r="L24" s="147"/>
      <c r="M24" s="88"/>
      <c r="N24" s="88"/>
      <c r="R24" s="95"/>
    </row>
    <row r="25" spans="1:19" x14ac:dyDescent="0.35">
      <c r="A25" s="145"/>
      <c r="B25" s="146" t="s">
        <v>128</v>
      </c>
      <c r="C25" s="147"/>
      <c r="D25" s="147"/>
      <c r="E25" s="148"/>
      <c r="F25" s="147"/>
      <c r="G25" s="147"/>
      <c r="H25" s="147"/>
      <c r="I25" s="147"/>
      <c r="J25" s="147"/>
      <c r="K25" s="147"/>
      <c r="L25" s="147"/>
      <c r="M25" s="88"/>
      <c r="N25" s="88"/>
      <c r="R25" s="95"/>
    </row>
    <row r="26" spans="1:19" x14ac:dyDescent="0.35">
      <c r="A26" s="145" t="s">
        <v>47</v>
      </c>
      <c r="B26" s="146" t="s">
        <v>129</v>
      </c>
      <c r="C26" s="147"/>
      <c r="D26" s="147"/>
      <c r="E26" s="148"/>
      <c r="F26" s="148"/>
      <c r="G26" s="148"/>
      <c r="H26" s="148"/>
      <c r="I26" s="148"/>
      <c r="J26" s="147"/>
      <c r="K26" s="147"/>
      <c r="L26" s="147"/>
      <c r="M26" s="88"/>
      <c r="N26" s="88"/>
      <c r="R26" s="95"/>
    </row>
    <row r="27" spans="1:19" x14ac:dyDescent="0.35">
      <c r="B27" s="88"/>
      <c r="C27" s="147"/>
      <c r="D27" s="147"/>
      <c r="E27" s="148"/>
      <c r="F27" s="147"/>
      <c r="G27" s="147"/>
      <c r="H27" s="147"/>
      <c r="I27" s="147"/>
      <c r="J27" s="147"/>
      <c r="K27" s="147"/>
      <c r="L27" s="147"/>
      <c r="M27" s="88"/>
      <c r="N27" s="88"/>
      <c r="R27" s="95"/>
    </row>
    <row r="28" spans="1:19" x14ac:dyDescent="0.35">
      <c r="B28" s="149"/>
      <c r="C28" s="147"/>
      <c r="D28" s="150"/>
      <c r="E28" s="150"/>
      <c r="F28" s="150"/>
      <c r="G28" s="150"/>
      <c r="H28" s="150"/>
      <c r="I28" s="150"/>
      <c r="J28" s="150"/>
      <c r="K28" s="150"/>
      <c r="L28" s="150"/>
      <c r="M28" s="149"/>
      <c r="N28" s="149"/>
      <c r="R28" s="95"/>
    </row>
    <row r="29" spans="1:19" x14ac:dyDescent="0.35">
      <c r="E29" s="95"/>
      <c r="F29" s="95"/>
      <c r="R29" s="95"/>
    </row>
    <row r="30" spans="1:19" x14ac:dyDescent="0.35">
      <c r="E30" s="95"/>
      <c r="F30" s="95"/>
      <c r="R30" s="95"/>
    </row>
    <row r="31" spans="1:19" x14ac:dyDescent="0.35">
      <c r="B31" s="88" t="s">
        <v>130</v>
      </c>
      <c r="C31" s="88"/>
      <c r="D31" s="149"/>
      <c r="E31" s="149"/>
      <c r="F31" s="149"/>
      <c r="G31" s="149"/>
      <c r="H31" s="149"/>
      <c r="I31" s="149"/>
      <c r="J31" s="149"/>
      <c r="K31" s="149"/>
      <c r="L31" s="149"/>
      <c r="M31" s="149"/>
      <c r="N31" s="149"/>
      <c r="R31" s="95"/>
    </row>
    <row r="32" spans="1:19" x14ac:dyDescent="0.35">
      <c r="B32" s="88"/>
      <c r="C32" s="88" t="s">
        <v>44</v>
      </c>
      <c r="D32" s="149"/>
      <c r="E32" s="149"/>
      <c r="F32" s="149"/>
      <c r="G32" s="149"/>
      <c r="H32" s="149"/>
      <c r="I32" s="149"/>
      <c r="J32" s="149"/>
      <c r="K32" s="149"/>
      <c r="L32" s="149"/>
      <c r="M32" s="149"/>
      <c r="N32" s="149"/>
      <c r="R32" s="95"/>
    </row>
    <row r="33" spans="2:18" x14ac:dyDescent="0.35">
      <c r="B33" s="88"/>
      <c r="C33" s="88" t="s">
        <v>45</v>
      </c>
      <c r="D33" s="149"/>
      <c r="E33" s="149"/>
      <c r="F33" s="149"/>
      <c r="G33" s="149"/>
      <c r="H33" s="149"/>
      <c r="I33" s="149"/>
      <c r="J33" s="149"/>
      <c r="K33" s="149"/>
      <c r="L33" s="149"/>
      <c r="M33" s="149"/>
      <c r="N33" s="149"/>
      <c r="R33" s="95"/>
    </row>
    <row r="34" spans="2:18" x14ac:dyDescent="0.35">
      <c r="E34" s="95"/>
      <c r="F34" s="95"/>
      <c r="R34" s="95"/>
    </row>
    <row r="35" spans="2:18" x14ac:dyDescent="0.35">
      <c r="E35" s="95"/>
      <c r="F35" s="95"/>
      <c r="R35" s="95"/>
    </row>
    <row r="36" spans="2:18" x14ac:dyDescent="0.35">
      <c r="E36" s="95"/>
      <c r="F36" s="95"/>
      <c r="R36" s="95"/>
    </row>
    <row r="37" spans="2:18" x14ac:dyDescent="0.35">
      <c r="E37" s="95"/>
      <c r="F37" s="95"/>
      <c r="R37" s="95"/>
    </row>
    <row r="38" spans="2:18" x14ac:dyDescent="0.35">
      <c r="E38" s="95"/>
      <c r="F38" s="95"/>
    </row>
    <row r="39" spans="2:18" x14ac:dyDescent="0.35">
      <c r="E39" s="95"/>
      <c r="F39" s="95"/>
    </row>
  </sheetData>
  <mergeCells count="10">
    <mergeCell ref="N7:N8"/>
    <mergeCell ref="O7:O8"/>
    <mergeCell ref="P7:P8"/>
    <mergeCell ref="Q7:Q8"/>
    <mergeCell ref="D7:D8"/>
    <mergeCell ref="E7:E8"/>
    <mergeCell ref="F7:F8"/>
    <mergeCell ref="G7:H7"/>
    <mergeCell ref="I7:I8"/>
    <mergeCell ref="J7:J8"/>
  </mergeCells>
  <dataValidations count="4">
    <dataValidation type="list" allowBlank="1" showInputMessage="1" showErrorMessage="1" sqref="I9:I18 JE9:JE18 TA9:TA18 ACW9:ACW18 AMS9:AMS18 AWO9:AWO18 BGK9:BGK18 BQG9:BQG18 CAC9:CAC18 CJY9:CJY18 CTU9:CTU18 DDQ9:DDQ18 DNM9:DNM18 DXI9:DXI18 EHE9:EHE18 ERA9:ERA18 FAW9:FAW18 FKS9:FKS18 FUO9:FUO18 GEK9:GEK18 GOG9:GOG18 GYC9:GYC18 HHY9:HHY18 HRU9:HRU18 IBQ9:IBQ18 ILM9:ILM18 IVI9:IVI18 JFE9:JFE18 JPA9:JPA18 JYW9:JYW18 KIS9:KIS18 KSO9:KSO18 LCK9:LCK18 LMG9:LMG18 LWC9:LWC18 MFY9:MFY18 MPU9:MPU18 MZQ9:MZQ18 NJM9:NJM18 NTI9:NTI18 ODE9:ODE18 ONA9:ONA18 OWW9:OWW18 PGS9:PGS18 PQO9:PQO18 QAK9:QAK18 QKG9:QKG18 QUC9:QUC18 RDY9:RDY18 RNU9:RNU18 RXQ9:RXQ18 SHM9:SHM18 SRI9:SRI18 TBE9:TBE18 TLA9:TLA18 TUW9:TUW18 UES9:UES18 UOO9:UOO18 UYK9:UYK18 VIG9:VIG18 VSC9:VSC18 WBY9:WBY18 WLU9:WLU18 WVQ9:WVQ18 I65545:I65554 JE65545:JE65554 TA65545:TA65554 ACW65545:ACW65554 AMS65545:AMS65554 AWO65545:AWO65554 BGK65545:BGK65554 BQG65545:BQG65554 CAC65545:CAC65554 CJY65545:CJY65554 CTU65545:CTU65554 DDQ65545:DDQ65554 DNM65545:DNM65554 DXI65545:DXI65554 EHE65545:EHE65554 ERA65545:ERA65554 FAW65545:FAW65554 FKS65545:FKS65554 FUO65545:FUO65554 GEK65545:GEK65554 GOG65545:GOG65554 GYC65545:GYC65554 HHY65545:HHY65554 HRU65545:HRU65554 IBQ65545:IBQ65554 ILM65545:ILM65554 IVI65545:IVI65554 JFE65545:JFE65554 JPA65545:JPA65554 JYW65545:JYW65554 KIS65545:KIS65554 KSO65545:KSO65554 LCK65545:LCK65554 LMG65545:LMG65554 LWC65545:LWC65554 MFY65545:MFY65554 MPU65545:MPU65554 MZQ65545:MZQ65554 NJM65545:NJM65554 NTI65545:NTI65554 ODE65545:ODE65554 ONA65545:ONA65554 OWW65545:OWW65554 PGS65545:PGS65554 PQO65545:PQO65554 QAK65545:QAK65554 QKG65545:QKG65554 QUC65545:QUC65554 RDY65545:RDY65554 RNU65545:RNU65554 RXQ65545:RXQ65554 SHM65545:SHM65554 SRI65545:SRI65554 TBE65545:TBE65554 TLA65545:TLA65554 TUW65545:TUW65554 UES65545:UES65554 UOO65545:UOO65554 UYK65545:UYK65554 VIG65545:VIG65554 VSC65545:VSC65554 WBY65545:WBY65554 WLU65545:WLU65554 WVQ65545:WVQ65554 I131081:I131090 JE131081:JE131090 TA131081:TA131090 ACW131081:ACW131090 AMS131081:AMS131090 AWO131081:AWO131090 BGK131081:BGK131090 BQG131081:BQG131090 CAC131081:CAC131090 CJY131081:CJY131090 CTU131081:CTU131090 DDQ131081:DDQ131090 DNM131081:DNM131090 DXI131081:DXI131090 EHE131081:EHE131090 ERA131081:ERA131090 FAW131081:FAW131090 FKS131081:FKS131090 FUO131081:FUO131090 GEK131081:GEK131090 GOG131081:GOG131090 GYC131081:GYC131090 HHY131081:HHY131090 HRU131081:HRU131090 IBQ131081:IBQ131090 ILM131081:ILM131090 IVI131081:IVI131090 JFE131081:JFE131090 JPA131081:JPA131090 JYW131081:JYW131090 KIS131081:KIS131090 KSO131081:KSO131090 LCK131081:LCK131090 LMG131081:LMG131090 LWC131081:LWC131090 MFY131081:MFY131090 MPU131081:MPU131090 MZQ131081:MZQ131090 NJM131081:NJM131090 NTI131081:NTI131090 ODE131081:ODE131090 ONA131081:ONA131090 OWW131081:OWW131090 PGS131081:PGS131090 PQO131081:PQO131090 QAK131081:QAK131090 QKG131081:QKG131090 QUC131081:QUC131090 RDY131081:RDY131090 RNU131081:RNU131090 RXQ131081:RXQ131090 SHM131081:SHM131090 SRI131081:SRI131090 TBE131081:TBE131090 TLA131081:TLA131090 TUW131081:TUW131090 UES131081:UES131090 UOO131081:UOO131090 UYK131081:UYK131090 VIG131081:VIG131090 VSC131081:VSC131090 WBY131081:WBY131090 WLU131081:WLU131090 WVQ131081:WVQ131090 I196617:I196626 JE196617:JE196626 TA196617:TA196626 ACW196617:ACW196626 AMS196617:AMS196626 AWO196617:AWO196626 BGK196617:BGK196626 BQG196617:BQG196626 CAC196617:CAC196626 CJY196617:CJY196626 CTU196617:CTU196626 DDQ196617:DDQ196626 DNM196617:DNM196626 DXI196617:DXI196626 EHE196617:EHE196626 ERA196617:ERA196626 FAW196617:FAW196626 FKS196617:FKS196626 FUO196617:FUO196626 GEK196617:GEK196626 GOG196617:GOG196626 GYC196617:GYC196626 HHY196617:HHY196626 HRU196617:HRU196626 IBQ196617:IBQ196626 ILM196617:ILM196626 IVI196617:IVI196626 JFE196617:JFE196626 JPA196617:JPA196626 JYW196617:JYW196626 KIS196617:KIS196626 KSO196617:KSO196626 LCK196617:LCK196626 LMG196617:LMG196626 LWC196617:LWC196626 MFY196617:MFY196626 MPU196617:MPU196626 MZQ196617:MZQ196626 NJM196617:NJM196626 NTI196617:NTI196626 ODE196617:ODE196626 ONA196617:ONA196626 OWW196617:OWW196626 PGS196617:PGS196626 PQO196617:PQO196626 QAK196617:QAK196626 QKG196617:QKG196626 QUC196617:QUC196626 RDY196617:RDY196626 RNU196617:RNU196626 RXQ196617:RXQ196626 SHM196617:SHM196626 SRI196617:SRI196626 TBE196617:TBE196626 TLA196617:TLA196626 TUW196617:TUW196626 UES196617:UES196626 UOO196617:UOO196626 UYK196617:UYK196626 VIG196617:VIG196626 VSC196617:VSC196626 WBY196617:WBY196626 WLU196617:WLU196626 WVQ196617:WVQ196626 I262153:I262162 JE262153:JE262162 TA262153:TA262162 ACW262153:ACW262162 AMS262153:AMS262162 AWO262153:AWO262162 BGK262153:BGK262162 BQG262153:BQG262162 CAC262153:CAC262162 CJY262153:CJY262162 CTU262153:CTU262162 DDQ262153:DDQ262162 DNM262153:DNM262162 DXI262153:DXI262162 EHE262153:EHE262162 ERA262153:ERA262162 FAW262153:FAW262162 FKS262153:FKS262162 FUO262153:FUO262162 GEK262153:GEK262162 GOG262153:GOG262162 GYC262153:GYC262162 HHY262153:HHY262162 HRU262153:HRU262162 IBQ262153:IBQ262162 ILM262153:ILM262162 IVI262153:IVI262162 JFE262153:JFE262162 JPA262153:JPA262162 JYW262153:JYW262162 KIS262153:KIS262162 KSO262153:KSO262162 LCK262153:LCK262162 LMG262153:LMG262162 LWC262153:LWC262162 MFY262153:MFY262162 MPU262153:MPU262162 MZQ262153:MZQ262162 NJM262153:NJM262162 NTI262153:NTI262162 ODE262153:ODE262162 ONA262153:ONA262162 OWW262153:OWW262162 PGS262153:PGS262162 PQO262153:PQO262162 QAK262153:QAK262162 QKG262153:QKG262162 QUC262153:QUC262162 RDY262153:RDY262162 RNU262153:RNU262162 RXQ262153:RXQ262162 SHM262153:SHM262162 SRI262153:SRI262162 TBE262153:TBE262162 TLA262153:TLA262162 TUW262153:TUW262162 UES262153:UES262162 UOO262153:UOO262162 UYK262153:UYK262162 VIG262153:VIG262162 VSC262153:VSC262162 WBY262153:WBY262162 WLU262153:WLU262162 WVQ262153:WVQ262162 I327689:I327698 JE327689:JE327698 TA327689:TA327698 ACW327689:ACW327698 AMS327689:AMS327698 AWO327689:AWO327698 BGK327689:BGK327698 BQG327689:BQG327698 CAC327689:CAC327698 CJY327689:CJY327698 CTU327689:CTU327698 DDQ327689:DDQ327698 DNM327689:DNM327698 DXI327689:DXI327698 EHE327689:EHE327698 ERA327689:ERA327698 FAW327689:FAW327698 FKS327689:FKS327698 FUO327689:FUO327698 GEK327689:GEK327698 GOG327689:GOG327698 GYC327689:GYC327698 HHY327689:HHY327698 HRU327689:HRU327698 IBQ327689:IBQ327698 ILM327689:ILM327698 IVI327689:IVI327698 JFE327689:JFE327698 JPA327689:JPA327698 JYW327689:JYW327698 KIS327689:KIS327698 KSO327689:KSO327698 LCK327689:LCK327698 LMG327689:LMG327698 LWC327689:LWC327698 MFY327689:MFY327698 MPU327689:MPU327698 MZQ327689:MZQ327698 NJM327689:NJM327698 NTI327689:NTI327698 ODE327689:ODE327698 ONA327689:ONA327698 OWW327689:OWW327698 PGS327689:PGS327698 PQO327689:PQO327698 QAK327689:QAK327698 QKG327689:QKG327698 QUC327689:QUC327698 RDY327689:RDY327698 RNU327689:RNU327698 RXQ327689:RXQ327698 SHM327689:SHM327698 SRI327689:SRI327698 TBE327689:TBE327698 TLA327689:TLA327698 TUW327689:TUW327698 UES327689:UES327698 UOO327689:UOO327698 UYK327689:UYK327698 VIG327689:VIG327698 VSC327689:VSC327698 WBY327689:WBY327698 WLU327689:WLU327698 WVQ327689:WVQ327698 I393225:I393234 JE393225:JE393234 TA393225:TA393234 ACW393225:ACW393234 AMS393225:AMS393234 AWO393225:AWO393234 BGK393225:BGK393234 BQG393225:BQG393234 CAC393225:CAC393234 CJY393225:CJY393234 CTU393225:CTU393234 DDQ393225:DDQ393234 DNM393225:DNM393234 DXI393225:DXI393234 EHE393225:EHE393234 ERA393225:ERA393234 FAW393225:FAW393234 FKS393225:FKS393234 FUO393225:FUO393234 GEK393225:GEK393234 GOG393225:GOG393234 GYC393225:GYC393234 HHY393225:HHY393234 HRU393225:HRU393234 IBQ393225:IBQ393234 ILM393225:ILM393234 IVI393225:IVI393234 JFE393225:JFE393234 JPA393225:JPA393234 JYW393225:JYW393234 KIS393225:KIS393234 KSO393225:KSO393234 LCK393225:LCK393234 LMG393225:LMG393234 LWC393225:LWC393234 MFY393225:MFY393234 MPU393225:MPU393234 MZQ393225:MZQ393234 NJM393225:NJM393234 NTI393225:NTI393234 ODE393225:ODE393234 ONA393225:ONA393234 OWW393225:OWW393234 PGS393225:PGS393234 PQO393225:PQO393234 QAK393225:QAK393234 QKG393225:QKG393234 QUC393225:QUC393234 RDY393225:RDY393234 RNU393225:RNU393234 RXQ393225:RXQ393234 SHM393225:SHM393234 SRI393225:SRI393234 TBE393225:TBE393234 TLA393225:TLA393234 TUW393225:TUW393234 UES393225:UES393234 UOO393225:UOO393234 UYK393225:UYK393234 VIG393225:VIG393234 VSC393225:VSC393234 WBY393225:WBY393234 WLU393225:WLU393234 WVQ393225:WVQ393234 I458761:I458770 JE458761:JE458770 TA458761:TA458770 ACW458761:ACW458770 AMS458761:AMS458770 AWO458761:AWO458770 BGK458761:BGK458770 BQG458761:BQG458770 CAC458761:CAC458770 CJY458761:CJY458770 CTU458761:CTU458770 DDQ458761:DDQ458770 DNM458761:DNM458770 DXI458761:DXI458770 EHE458761:EHE458770 ERA458761:ERA458770 FAW458761:FAW458770 FKS458761:FKS458770 FUO458761:FUO458770 GEK458761:GEK458770 GOG458761:GOG458770 GYC458761:GYC458770 HHY458761:HHY458770 HRU458761:HRU458770 IBQ458761:IBQ458770 ILM458761:ILM458770 IVI458761:IVI458770 JFE458761:JFE458770 JPA458761:JPA458770 JYW458761:JYW458770 KIS458761:KIS458770 KSO458761:KSO458770 LCK458761:LCK458770 LMG458761:LMG458770 LWC458761:LWC458770 MFY458761:MFY458770 MPU458761:MPU458770 MZQ458761:MZQ458770 NJM458761:NJM458770 NTI458761:NTI458770 ODE458761:ODE458770 ONA458761:ONA458770 OWW458761:OWW458770 PGS458761:PGS458770 PQO458761:PQO458770 QAK458761:QAK458770 QKG458761:QKG458770 QUC458761:QUC458770 RDY458761:RDY458770 RNU458761:RNU458770 RXQ458761:RXQ458770 SHM458761:SHM458770 SRI458761:SRI458770 TBE458761:TBE458770 TLA458761:TLA458770 TUW458761:TUW458770 UES458761:UES458770 UOO458761:UOO458770 UYK458761:UYK458770 VIG458761:VIG458770 VSC458761:VSC458770 WBY458761:WBY458770 WLU458761:WLU458770 WVQ458761:WVQ458770 I524297:I524306 JE524297:JE524306 TA524297:TA524306 ACW524297:ACW524306 AMS524297:AMS524306 AWO524297:AWO524306 BGK524297:BGK524306 BQG524297:BQG524306 CAC524297:CAC524306 CJY524297:CJY524306 CTU524297:CTU524306 DDQ524297:DDQ524306 DNM524297:DNM524306 DXI524297:DXI524306 EHE524297:EHE524306 ERA524297:ERA524306 FAW524297:FAW524306 FKS524297:FKS524306 FUO524297:FUO524306 GEK524297:GEK524306 GOG524297:GOG524306 GYC524297:GYC524306 HHY524297:HHY524306 HRU524297:HRU524306 IBQ524297:IBQ524306 ILM524297:ILM524306 IVI524297:IVI524306 JFE524297:JFE524306 JPA524297:JPA524306 JYW524297:JYW524306 KIS524297:KIS524306 KSO524297:KSO524306 LCK524297:LCK524306 LMG524297:LMG524306 LWC524297:LWC524306 MFY524297:MFY524306 MPU524297:MPU524306 MZQ524297:MZQ524306 NJM524297:NJM524306 NTI524297:NTI524306 ODE524297:ODE524306 ONA524297:ONA524306 OWW524297:OWW524306 PGS524297:PGS524306 PQO524297:PQO524306 QAK524297:QAK524306 QKG524297:QKG524306 QUC524297:QUC524306 RDY524297:RDY524306 RNU524297:RNU524306 RXQ524297:RXQ524306 SHM524297:SHM524306 SRI524297:SRI524306 TBE524297:TBE524306 TLA524297:TLA524306 TUW524297:TUW524306 UES524297:UES524306 UOO524297:UOO524306 UYK524297:UYK524306 VIG524297:VIG524306 VSC524297:VSC524306 WBY524297:WBY524306 WLU524297:WLU524306 WVQ524297:WVQ524306 I589833:I589842 JE589833:JE589842 TA589833:TA589842 ACW589833:ACW589842 AMS589833:AMS589842 AWO589833:AWO589842 BGK589833:BGK589842 BQG589833:BQG589842 CAC589833:CAC589842 CJY589833:CJY589842 CTU589833:CTU589842 DDQ589833:DDQ589842 DNM589833:DNM589842 DXI589833:DXI589842 EHE589833:EHE589842 ERA589833:ERA589842 FAW589833:FAW589842 FKS589833:FKS589842 FUO589833:FUO589842 GEK589833:GEK589842 GOG589833:GOG589842 GYC589833:GYC589842 HHY589833:HHY589842 HRU589833:HRU589842 IBQ589833:IBQ589842 ILM589833:ILM589842 IVI589833:IVI589842 JFE589833:JFE589842 JPA589833:JPA589842 JYW589833:JYW589842 KIS589833:KIS589842 KSO589833:KSO589842 LCK589833:LCK589842 LMG589833:LMG589842 LWC589833:LWC589842 MFY589833:MFY589842 MPU589833:MPU589842 MZQ589833:MZQ589842 NJM589833:NJM589842 NTI589833:NTI589842 ODE589833:ODE589842 ONA589833:ONA589842 OWW589833:OWW589842 PGS589833:PGS589842 PQO589833:PQO589842 QAK589833:QAK589842 QKG589833:QKG589842 QUC589833:QUC589842 RDY589833:RDY589842 RNU589833:RNU589842 RXQ589833:RXQ589842 SHM589833:SHM589842 SRI589833:SRI589842 TBE589833:TBE589842 TLA589833:TLA589842 TUW589833:TUW589842 UES589833:UES589842 UOO589833:UOO589842 UYK589833:UYK589842 VIG589833:VIG589842 VSC589833:VSC589842 WBY589833:WBY589842 WLU589833:WLU589842 WVQ589833:WVQ589842 I655369:I655378 JE655369:JE655378 TA655369:TA655378 ACW655369:ACW655378 AMS655369:AMS655378 AWO655369:AWO655378 BGK655369:BGK655378 BQG655369:BQG655378 CAC655369:CAC655378 CJY655369:CJY655378 CTU655369:CTU655378 DDQ655369:DDQ655378 DNM655369:DNM655378 DXI655369:DXI655378 EHE655369:EHE655378 ERA655369:ERA655378 FAW655369:FAW655378 FKS655369:FKS655378 FUO655369:FUO655378 GEK655369:GEK655378 GOG655369:GOG655378 GYC655369:GYC655378 HHY655369:HHY655378 HRU655369:HRU655378 IBQ655369:IBQ655378 ILM655369:ILM655378 IVI655369:IVI655378 JFE655369:JFE655378 JPA655369:JPA655378 JYW655369:JYW655378 KIS655369:KIS655378 KSO655369:KSO655378 LCK655369:LCK655378 LMG655369:LMG655378 LWC655369:LWC655378 MFY655369:MFY655378 MPU655369:MPU655378 MZQ655369:MZQ655378 NJM655369:NJM655378 NTI655369:NTI655378 ODE655369:ODE655378 ONA655369:ONA655378 OWW655369:OWW655378 PGS655369:PGS655378 PQO655369:PQO655378 QAK655369:QAK655378 QKG655369:QKG655378 QUC655369:QUC655378 RDY655369:RDY655378 RNU655369:RNU655378 RXQ655369:RXQ655378 SHM655369:SHM655378 SRI655369:SRI655378 TBE655369:TBE655378 TLA655369:TLA655378 TUW655369:TUW655378 UES655369:UES655378 UOO655369:UOO655378 UYK655369:UYK655378 VIG655369:VIG655378 VSC655369:VSC655378 WBY655369:WBY655378 WLU655369:WLU655378 WVQ655369:WVQ655378 I720905:I720914 JE720905:JE720914 TA720905:TA720914 ACW720905:ACW720914 AMS720905:AMS720914 AWO720905:AWO720914 BGK720905:BGK720914 BQG720905:BQG720914 CAC720905:CAC720914 CJY720905:CJY720914 CTU720905:CTU720914 DDQ720905:DDQ720914 DNM720905:DNM720914 DXI720905:DXI720914 EHE720905:EHE720914 ERA720905:ERA720914 FAW720905:FAW720914 FKS720905:FKS720914 FUO720905:FUO720914 GEK720905:GEK720914 GOG720905:GOG720914 GYC720905:GYC720914 HHY720905:HHY720914 HRU720905:HRU720914 IBQ720905:IBQ720914 ILM720905:ILM720914 IVI720905:IVI720914 JFE720905:JFE720914 JPA720905:JPA720914 JYW720905:JYW720914 KIS720905:KIS720914 KSO720905:KSO720914 LCK720905:LCK720914 LMG720905:LMG720914 LWC720905:LWC720914 MFY720905:MFY720914 MPU720905:MPU720914 MZQ720905:MZQ720914 NJM720905:NJM720914 NTI720905:NTI720914 ODE720905:ODE720914 ONA720905:ONA720914 OWW720905:OWW720914 PGS720905:PGS720914 PQO720905:PQO720914 QAK720905:QAK720914 QKG720905:QKG720914 QUC720905:QUC720914 RDY720905:RDY720914 RNU720905:RNU720914 RXQ720905:RXQ720914 SHM720905:SHM720914 SRI720905:SRI720914 TBE720905:TBE720914 TLA720905:TLA720914 TUW720905:TUW720914 UES720905:UES720914 UOO720905:UOO720914 UYK720905:UYK720914 VIG720905:VIG720914 VSC720905:VSC720914 WBY720905:WBY720914 WLU720905:WLU720914 WVQ720905:WVQ720914 I786441:I786450 JE786441:JE786450 TA786441:TA786450 ACW786441:ACW786450 AMS786441:AMS786450 AWO786441:AWO786450 BGK786441:BGK786450 BQG786441:BQG786450 CAC786441:CAC786450 CJY786441:CJY786450 CTU786441:CTU786450 DDQ786441:DDQ786450 DNM786441:DNM786450 DXI786441:DXI786450 EHE786441:EHE786450 ERA786441:ERA786450 FAW786441:FAW786450 FKS786441:FKS786450 FUO786441:FUO786450 GEK786441:GEK786450 GOG786441:GOG786450 GYC786441:GYC786450 HHY786441:HHY786450 HRU786441:HRU786450 IBQ786441:IBQ786450 ILM786441:ILM786450 IVI786441:IVI786450 JFE786441:JFE786450 JPA786441:JPA786450 JYW786441:JYW786450 KIS786441:KIS786450 KSO786441:KSO786450 LCK786441:LCK786450 LMG786441:LMG786450 LWC786441:LWC786450 MFY786441:MFY786450 MPU786441:MPU786450 MZQ786441:MZQ786450 NJM786441:NJM786450 NTI786441:NTI786450 ODE786441:ODE786450 ONA786441:ONA786450 OWW786441:OWW786450 PGS786441:PGS786450 PQO786441:PQO786450 QAK786441:QAK786450 QKG786441:QKG786450 QUC786441:QUC786450 RDY786441:RDY786450 RNU786441:RNU786450 RXQ786441:RXQ786450 SHM786441:SHM786450 SRI786441:SRI786450 TBE786441:TBE786450 TLA786441:TLA786450 TUW786441:TUW786450 UES786441:UES786450 UOO786441:UOO786450 UYK786441:UYK786450 VIG786441:VIG786450 VSC786441:VSC786450 WBY786441:WBY786450 WLU786441:WLU786450 WVQ786441:WVQ786450 I851977:I851986 JE851977:JE851986 TA851977:TA851986 ACW851977:ACW851986 AMS851977:AMS851986 AWO851977:AWO851986 BGK851977:BGK851986 BQG851977:BQG851986 CAC851977:CAC851986 CJY851977:CJY851986 CTU851977:CTU851986 DDQ851977:DDQ851986 DNM851977:DNM851986 DXI851977:DXI851986 EHE851977:EHE851986 ERA851977:ERA851986 FAW851977:FAW851986 FKS851977:FKS851986 FUO851977:FUO851986 GEK851977:GEK851986 GOG851977:GOG851986 GYC851977:GYC851986 HHY851977:HHY851986 HRU851977:HRU851986 IBQ851977:IBQ851986 ILM851977:ILM851986 IVI851977:IVI851986 JFE851977:JFE851986 JPA851977:JPA851986 JYW851977:JYW851986 KIS851977:KIS851986 KSO851977:KSO851986 LCK851977:LCK851986 LMG851977:LMG851986 LWC851977:LWC851986 MFY851977:MFY851986 MPU851977:MPU851986 MZQ851977:MZQ851986 NJM851977:NJM851986 NTI851977:NTI851986 ODE851977:ODE851986 ONA851977:ONA851986 OWW851977:OWW851986 PGS851977:PGS851986 PQO851977:PQO851986 QAK851977:QAK851986 QKG851977:QKG851986 QUC851977:QUC851986 RDY851977:RDY851986 RNU851977:RNU851986 RXQ851977:RXQ851986 SHM851977:SHM851986 SRI851977:SRI851986 TBE851977:TBE851986 TLA851977:TLA851986 TUW851977:TUW851986 UES851977:UES851986 UOO851977:UOO851986 UYK851977:UYK851986 VIG851977:VIG851986 VSC851977:VSC851986 WBY851977:WBY851986 WLU851977:WLU851986 WVQ851977:WVQ851986 I917513:I917522 JE917513:JE917522 TA917513:TA917522 ACW917513:ACW917522 AMS917513:AMS917522 AWO917513:AWO917522 BGK917513:BGK917522 BQG917513:BQG917522 CAC917513:CAC917522 CJY917513:CJY917522 CTU917513:CTU917522 DDQ917513:DDQ917522 DNM917513:DNM917522 DXI917513:DXI917522 EHE917513:EHE917522 ERA917513:ERA917522 FAW917513:FAW917522 FKS917513:FKS917522 FUO917513:FUO917522 GEK917513:GEK917522 GOG917513:GOG917522 GYC917513:GYC917522 HHY917513:HHY917522 HRU917513:HRU917522 IBQ917513:IBQ917522 ILM917513:ILM917522 IVI917513:IVI917522 JFE917513:JFE917522 JPA917513:JPA917522 JYW917513:JYW917522 KIS917513:KIS917522 KSO917513:KSO917522 LCK917513:LCK917522 LMG917513:LMG917522 LWC917513:LWC917522 MFY917513:MFY917522 MPU917513:MPU917522 MZQ917513:MZQ917522 NJM917513:NJM917522 NTI917513:NTI917522 ODE917513:ODE917522 ONA917513:ONA917522 OWW917513:OWW917522 PGS917513:PGS917522 PQO917513:PQO917522 QAK917513:QAK917522 QKG917513:QKG917522 QUC917513:QUC917522 RDY917513:RDY917522 RNU917513:RNU917522 RXQ917513:RXQ917522 SHM917513:SHM917522 SRI917513:SRI917522 TBE917513:TBE917522 TLA917513:TLA917522 TUW917513:TUW917522 UES917513:UES917522 UOO917513:UOO917522 UYK917513:UYK917522 VIG917513:VIG917522 VSC917513:VSC917522 WBY917513:WBY917522 WLU917513:WLU917522 WVQ917513:WVQ917522 I983049:I983058 JE983049:JE983058 TA983049:TA983058 ACW983049:ACW983058 AMS983049:AMS983058 AWO983049:AWO983058 BGK983049:BGK983058 BQG983049:BQG983058 CAC983049:CAC983058 CJY983049:CJY983058 CTU983049:CTU983058 DDQ983049:DDQ983058 DNM983049:DNM983058 DXI983049:DXI983058 EHE983049:EHE983058 ERA983049:ERA983058 FAW983049:FAW983058 FKS983049:FKS983058 FUO983049:FUO983058 GEK983049:GEK983058 GOG983049:GOG983058 GYC983049:GYC983058 HHY983049:HHY983058 HRU983049:HRU983058 IBQ983049:IBQ983058 ILM983049:ILM983058 IVI983049:IVI983058 JFE983049:JFE983058 JPA983049:JPA983058 JYW983049:JYW983058 KIS983049:KIS983058 KSO983049:KSO983058 LCK983049:LCK983058 LMG983049:LMG983058 LWC983049:LWC983058 MFY983049:MFY983058 MPU983049:MPU983058 MZQ983049:MZQ983058 NJM983049:NJM983058 NTI983049:NTI983058 ODE983049:ODE983058 ONA983049:ONA983058 OWW983049:OWW983058 PGS983049:PGS983058 PQO983049:PQO983058 QAK983049:QAK983058 QKG983049:QKG983058 QUC983049:QUC983058 RDY983049:RDY983058 RNU983049:RNU983058 RXQ983049:RXQ983058 SHM983049:SHM983058 SRI983049:SRI983058 TBE983049:TBE983058 TLA983049:TLA983058 TUW983049:TUW983058 UES983049:UES983058 UOO983049:UOO983058 UYK983049:UYK983058 VIG983049:VIG983058 VSC983049:VSC983058 WBY983049:WBY983058 WLU983049:WLU983058 WVQ983049:WVQ983058" xr:uid="{5F2348C9-DD56-4BC0-91D2-FA259B937B13}">
      <formula1>"64,43"</formula1>
    </dataValidation>
    <dataValidation type="list" allowBlank="1" showInputMessage="1" showErrorMessage="1" sqref="N9:N18 JJ9:JJ18 TF9:TF18 ADB9:ADB18 AMX9:AMX18 AWT9:AWT18 BGP9:BGP18 BQL9:BQL18 CAH9:CAH18 CKD9:CKD18 CTZ9:CTZ18 DDV9:DDV18 DNR9:DNR18 DXN9:DXN18 EHJ9:EHJ18 ERF9:ERF18 FBB9:FBB18 FKX9:FKX18 FUT9:FUT18 GEP9:GEP18 GOL9:GOL18 GYH9:GYH18 HID9:HID18 HRZ9:HRZ18 IBV9:IBV18 ILR9:ILR18 IVN9:IVN18 JFJ9:JFJ18 JPF9:JPF18 JZB9:JZB18 KIX9:KIX18 KST9:KST18 LCP9:LCP18 LML9:LML18 LWH9:LWH18 MGD9:MGD18 MPZ9:MPZ18 MZV9:MZV18 NJR9:NJR18 NTN9:NTN18 ODJ9:ODJ18 ONF9:ONF18 OXB9:OXB18 PGX9:PGX18 PQT9:PQT18 QAP9:QAP18 QKL9:QKL18 QUH9:QUH18 RED9:RED18 RNZ9:RNZ18 RXV9:RXV18 SHR9:SHR18 SRN9:SRN18 TBJ9:TBJ18 TLF9:TLF18 TVB9:TVB18 UEX9:UEX18 UOT9:UOT18 UYP9:UYP18 VIL9:VIL18 VSH9:VSH18 WCD9:WCD18 WLZ9:WLZ18 WVV9:WVV18 N65545:N65554 JJ65545:JJ65554 TF65545:TF65554 ADB65545:ADB65554 AMX65545:AMX65554 AWT65545:AWT65554 BGP65545:BGP65554 BQL65545:BQL65554 CAH65545:CAH65554 CKD65545:CKD65554 CTZ65545:CTZ65554 DDV65545:DDV65554 DNR65545:DNR65554 DXN65545:DXN65554 EHJ65545:EHJ65554 ERF65545:ERF65554 FBB65545:FBB65554 FKX65545:FKX65554 FUT65545:FUT65554 GEP65545:GEP65554 GOL65545:GOL65554 GYH65545:GYH65554 HID65545:HID65554 HRZ65545:HRZ65554 IBV65545:IBV65554 ILR65545:ILR65554 IVN65545:IVN65554 JFJ65545:JFJ65554 JPF65545:JPF65554 JZB65545:JZB65554 KIX65545:KIX65554 KST65545:KST65554 LCP65545:LCP65554 LML65545:LML65554 LWH65545:LWH65554 MGD65545:MGD65554 MPZ65545:MPZ65554 MZV65545:MZV65554 NJR65545:NJR65554 NTN65545:NTN65554 ODJ65545:ODJ65554 ONF65545:ONF65554 OXB65545:OXB65554 PGX65545:PGX65554 PQT65545:PQT65554 QAP65545:QAP65554 QKL65545:QKL65554 QUH65545:QUH65554 RED65545:RED65554 RNZ65545:RNZ65554 RXV65545:RXV65554 SHR65545:SHR65554 SRN65545:SRN65554 TBJ65545:TBJ65554 TLF65545:TLF65554 TVB65545:TVB65554 UEX65545:UEX65554 UOT65545:UOT65554 UYP65545:UYP65554 VIL65545:VIL65554 VSH65545:VSH65554 WCD65545:WCD65554 WLZ65545:WLZ65554 WVV65545:WVV65554 N131081:N131090 JJ131081:JJ131090 TF131081:TF131090 ADB131081:ADB131090 AMX131081:AMX131090 AWT131081:AWT131090 BGP131081:BGP131090 BQL131081:BQL131090 CAH131081:CAH131090 CKD131081:CKD131090 CTZ131081:CTZ131090 DDV131081:DDV131090 DNR131081:DNR131090 DXN131081:DXN131090 EHJ131081:EHJ131090 ERF131081:ERF131090 FBB131081:FBB131090 FKX131081:FKX131090 FUT131081:FUT131090 GEP131081:GEP131090 GOL131081:GOL131090 GYH131081:GYH131090 HID131081:HID131090 HRZ131081:HRZ131090 IBV131081:IBV131090 ILR131081:ILR131090 IVN131081:IVN131090 JFJ131081:JFJ131090 JPF131081:JPF131090 JZB131081:JZB131090 KIX131081:KIX131090 KST131081:KST131090 LCP131081:LCP131090 LML131081:LML131090 LWH131081:LWH131090 MGD131081:MGD131090 MPZ131081:MPZ131090 MZV131081:MZV131090 NJR131081:NJR131090 NTN131081:NTN131090 ODJ131081:ODJ131090 ONF131081:ONF131090 OXB131081:OXB131090 PGX131081:PGX131090 PQT131081:PQT131090 QAP131081:QAP131090 QKL131081:QKL131090 QUH131081:QUH131090 RED131081:RED131090 RNZ131081:RNZ131090 RXV131081:RXV131090 SHR131081:SHR131090 SRN131081:SRN131090 TBJ131081:TBJ131090 TLF131081:TLF131090 TVB131081:TVB131090 UEX131081:UEX131090 UOT131081:UOT131090 UYP131081:UYP131090 VIL131081:VIL131090 VSH131081:VSH131090 WCD131081:WCD131090 WLZ131081:WLZ131090 WVV131081:WVV131090 N196617:N196626 JJ196617:JJ196626 TF196617:TF196626 ADB196617:ADB196626 AMX196617:AMX196626 AWT196617:AWT196626 BGP196617:BGP196626 BQL196617:BQL196626 CAH196617:CAH196626 CKD196617:CKD196626 CTZ196617:CTZ196626 DDV196617:DDV196626 DNR196617:DNR196626 DXN196617:DXN196626 EHJ196617:EHJ196626 ERF196617:ERF196626 FBB196617:FBB196626 FKX196617:FKX196626 FUT196617:FUT196626 GEP196617:GEP196626 GOL196617:GOL196626 GYH196617:GYH196626 HID196617:HID196626 HRZ196617:HRZ196626 IBV196617:IBV196626 ILR196617:ILR196626 IVN196617:IVN196626 JFJ196617:JFJ196626 JPF196617:JPF196626 JZB196617:JZB196626 KIX196617:KIX196626 KST196617:KST196626 LCP196617:LCP196626 LML196617:LML196626 LWH196617:LWH196626 MGD196617:MGD196626 MPZ196617:MPZ196626 MZV196617:MZV196626 NJR196617:NJR196626 NTN196617:NTN196626 ODJ196617:ODJ196626 ONF196617:ONF196626 OXB196617:OXB196626 PGX196617:PGX196626 PQT196617:PQT196626 QAP196617:QAP196626 QKL196617:QKL196626 QUH196617:QUH196626 RED196617:RED196626 RNZ196617:RNZ196626 RXV196617:RXV196626 SHR196617:SHR196626 SRN196617:SRN196626 TBJ196617:TBJ196626 TLF196617:TLF196626 TVB196617:TVB196626 UEX196617:UEX196626 UOT196617:UOT196626 UYP196617:UYP196626 VIL196617:VIL196626 VSH196617:VSH196626 WCD196617:WCD196626 WLZ196617:WLZ196626 WVV196617:WVV196626 N262153:N262162 JJ262153:JJ262162 TF262153:TF262162 ADB262153:ADB262162 AMX262153:AMX262162 AWT262153:AWT262162 BGP262153:BGP262162 BQL262153:BQL262162 CAH262153:CAH262162 CKD262153:CKD262162 CTZ262153:CTZ262162 DDV262153:DDV262162 DNR262153:DNR262162 DXN262153:DXN262162 EHJ262153:EHJ262162 ERF262153:ERF262162 FBB262153:FBB262162 FKX262153:FKX262162 FUT262153:FUT262162 GEP262153:GEP262162 GOL262153:GOL262162 GYH262153:GYH262162 HID262153:HID262162 HRZ262153:HRZ262162 IBV262153:IBV262162 ILR262153:ILR262162 IVN262153:IVN262162 JFJ262153:JFJ262162 JPF262153:JPF262162 JZB262153:JZB262162 KIX262153:KIX262162 KST262153:KST262162 LCP262153:LCP262162 LML262153:LML262162 LWH262153:LWH262162 MGD262153:MGD262162 MPZ262153:MPZ262162 MZV262153:MZV262162 NJR262153:NJR262162 NTN262153:NTN262162 ODJ262153:ODJ262162 ONF262153:ONF262162 OXB262153:OXB262162 PGX262153:PGX262162 PQT262153:PQT262162 QAP262153:QAP262162 QKL262153:QKL262162 QUH262153:QUH262162 RED262153:RED262162 RNZ262153:RNZ262162 RXV262153:RXV262162 SHR262153:SHR262162 SRN262153:SRN262162 TBJ262153:TBJ262162 TLF262153:TLF262162 TVB262153:TVB262162 UEX262153:UEX262162 UOT262153:UOT262162 UYP262153:UYP262162 VIL262153:VIL262162 VSH262153:VSH262162 WCD262153:WCD262162 WLZ262153:WLZ262162 WVV262153:WVV262162 N327689:N327698 JJ327689:JJ327698 TF327689:TF327698 ADB327689:ADB327698 AMX327689:AMX327698 AWT327689:AWT327698 BGP327689:BGP327698 BQL327689:BQL327698 CAH327689:CAH327698 CKD327689:CKD327698 CTZ327689:CTZ327698 DDV327689:DDV327698 DNR327689:DNR327698 DXN327689:DXN327698 EHJ327689:EHJ327698 ERF327689:ERF327698 FBB327689:FBB327698 FKX327689:FKX327698 FUT327689:FUT327698 GEP327689:GEP327698 GOL327689:GOL327698 GYH327689:GYH327698 HID327689:HID327698 HRZ327689:HRZ327698 IBV327689:IBV327698 ILR327689:ILR327698 IVN327689:IVN327698 JFJ327689:JFJ327698 JPF327689:JPF327698 JZB327689:JZB327698 KIX327689:KIX327698 KST327689:KST327698 LCP327689:LCP327698 LML327689:LML327698 LWH327689:LWH327698 MGD327689:MGD327698 MPZ327689:MPZ327698 MZV327689:MZV327698 NJR327689:NJR327698 NTN327689:NTN327698 ODJ327689:ODJ327698 ONF327689:ONF327698 OXB327689:OXB327698 PGX327689:PGX327698 PQT327689:PQT327698 QAP327689:QAP327698 QKL327689:QKL327698 QUH327689:QUH327698 RED327689:RED327698 RNZ327689:RNZ327698 RXV327689:RXV327698 SHR327689:SHR327698 SRN327689:SRN327698 TBJ327689:TBJ327698 TLF327689:TLF327698 TVB327689:TVB327698 UEX327689:UEX327698 UOT327689:UOT327698 UYP327689:UYP327698 VIL327689:VIL327698 VSH327689:VSH327698 WCD327689:WCD327698 WLZ327689:WLZ327698 WVV327689:WVV327698 N393225:N393234 JJ393225:JJ393234 TF393225:TF393234 ADB393225:ADB393234 AMX393225:AMX393234 AWT393225:AWT393234 BGP393225:BGP393234 BQL393225:BQL393234 CAH393225:CAH393234 CKD393225:CKD393234 CTZ393225:CTZ393234 DDV393225:DDV393234 DNR393225:DNR393234 DXN393225:DXN393234 EHJ393225:EHJ393234 ERF393225:ERF393234 FBB393225:FBB393234 FKX393225:FKX393234 FUT393225:FUT393234 GEP393225:GEP393234 GOL393225:GOL393234 GYH393225:GYH393234 HID393225:HID393234 HRZ393225:HRZ393234 IBV393225:IBV393234 ILR393225:ILR393234 IVN393225:IVN393234 JFJ393225:JFJ393234 JPF393225:JPF393234 JZB393225:JZB393234 KIX393225:KIX393234 KST393225:KST393234 LCP393225:LCP393234 LML393225:LML393234 LWH393225:LWH393234 MGD393225:MGD393234 MPZ393225:MPZ393234 MZV393225:MZV393234 NJR393225:NJR393234 NTN393225:NTN393234 ODJ393225:ODJ393234 ONF393225:ONF393234 OXB393225:OXB393234 PGX393225:PGX393234 PQT393225:PQT393234 QAP393225:QAP393234 QKL393225:QKL393234 QUH393225:QUH393234 RED393225:RED393234 RNZ393225:RNZ393234 RXV393225:RXV393234 SHR393225:SHR393234 SRN393225:SRN393234 TBJ393225:TBJ393234 TLF393225:TLF393234 TVB393225:TVB393234 UEX393225:UEX393234 UOT393225:UOT393234 UYP393225:UYP393234 VIL393225:VIL393234 VSH393225:VSH393234 WCD393225:WCD393234 WLZ393225:WLZ393234 WVV393225:WVV393234 N458761:N458770 JJ458761:JJ458770 TF458761:TF458770 ADB458761:ADB458770 AMX458761:AMX458770 AWT458761:AWT458770 BGP458761:BGP458770 BQL458761:BQL458770 CAH458761:CAH458770 CKD458761:CKD458770 CTZ458761:CTZ458770 DDV458761:DDV458770 DNR458761:DNR458770 DXN458761:DXN458770 EHJ458761:EHJ458770 ERF458761:ERF458770 FBB458761:FBB458770 FKX458761:FKX458770 FUT458761:FUT458770 GEP458761:GEP458770 GOL458761:GOL458770 GYH458761:GYH458770 HID458761:HID458770 HRZ458761:HRZ458770 IBV458761:IBV458770 ILR458761:ILR458770 IVN458761:IVN458770 JFJ458761:JFJ458770 JPF458761:JPF458770 JZB458761:JZB458770 KIX458761:KIX458770 KST458761:KST458770 LCP458761:LCP458770 LML458761:LML458770 LWH458761:LWH458770 MGD458761:MGD458770 MPZ458761:MPZ458770 MZV458761:MZV458770 NJR458761:NJR458770 NTN458761:NTN458770 ODJ458761:ODJ458770 ONF458761:ONF458770 OXB458761:OXB458770 PGX458761:PGX458770 PQT458761:PQT458770 QAP458761:QAP458770 QKL458761:QKL458770 QUH458761:QUH458770 RED458761:RED458770 RNZ458761:RNZ458770 RXV458761:RXV458770 SHR458761:SHR458770 SRN458761:SRN458770 TBJ458761:TBJ458770 TLF458761:TLF458770 TVB458761:TVB458770 UEX458761:UEX458770 UOT458761:UOT458770 UYP458761:UYP458770 VIL458761:VIL458770 VSH458761:VSH458770 WCD458761:WCD458770 WLZ458761:WLZ458770 WVV458761:WVV458770 N524297:N524306 JJ524297:JJ524306 TF524297:TF524306 ADB524297:ADB524306 AMX524297:AMX524306 AWT524297:AWT524306 BGP524297:BGP524306 BQL524297:BQL524306 CAH524297:CAH524306 CKD524297:CKD524306 CTZ524297:CTZ524306 DDV524297:DDV524306 DNR524297:DNR524306 DXN524297:DXN524306 EHJ524297:EHJ524306 ERF524297:ERF524306 FBB524297:FBB524306 FKX524297:FKX524306 FUT524297:FUT524306 GEP524297:GEP524306 GOL524297:GOL524306 GYH524297:GYH524306 HID524297:HID524306 HRZ524297:HRZ524306 IBV524297:IBV524306 ILR524297:ILR524306 IVN524297:IVN524306 JFJ524297:JFJ524306 JPF524297:JPF524306 JZB524297:JZB524306 KIX524297:KIX524306 KST524297:KST524306 LCP524297:LCP524306 LML524297:LML524306 LWH524297:LWH524306 MGD524297:MGD524306 MPZ524297:MPZ524306 MZV524297:MZV524306 NJR524297:NJR524306 NTN524297:NTN524306 ODJ524297:ODJ524306 ONF524297:ONF524306 OXB524297:OXB524306 PGX524297:PGX524306 PQT524297:PQT524306 QAP524297:QAP524306 QKL524297:QKL524306 QUH524297:QUH524306 RED524297:RED524306 RNZ524297:RNZ524306 RXV524297:RXV524306 SHR524297:SHR524306 SRN524297:SRN524306 TBJ524297:TBJ524306 TLF524297:TLF524306 TVB524297:TVB524306 UEX524297:UEX524306 UOT524297:UOT524306 UYP524297:UYP524306 VIL524297:VIL524306 VSH524297:VSH524306 WCD524297:WCD524306 WLZ524297:WLZ524306 WVV524297:WVV524306 N589833:N589842 JJ589833:JJ589842 TF589833:TF589842 ADB589833:ADB589842 AMX589833:AMX589842 AWT589833:AWT589842 BGP589833:BGP589842 BQL589833:BQL589842 CAH589833:CAH589842 CKD589833:CKD589842 CTZ589833:CTZ589842 DDV589833:DDV589842 DNR589833:DNR589842 DXN589833:DXN589842 EHJ589833:EHJ589842 ERF589833:ERF589842 FBB589833:FBB589842 FKX589833:FKX589842 FUT589833:FUT589842 GEP589833:GEP589842 GOL589833:GOL589842 GYH589833:GYH589842 HID589833:HID589842 HRZ589833:HRZ589842 IBV589833:IBV589842 ILR589833:ILR589842 IVN589833:IVN589842 JFJ589833:JFJ589842 JPF589833:JPF589842 JZB589833:JZB589842 KIX589833:KIX589842 KST589833:KST589842 LCP589833:LCP589842 LML589833:LML589842 LWH589833:LWH589842 MGD589833:MGD589842 MPZ589833:MPZ589842 MZV589833:MZV589842 NJR589833:NJR589842 NTN589833:NTN589842 ODJ589833:ODJ589842 ONF589833:ONF589842 OXB589833:OXB589842 PGX589833:PGX589842 PQT589833:PQT589842 QAP589833:QAP589842 QKL589833:QKL589842 QUH589833:QUH589842 RED589833:RED589842 RNZ589833:RNZ589842 RXV589833:RXV589842 SHR589833:SHR589842 SRN589833:SRN589842 TBJ589833:TBJ589842 TLF589833:TLF589842 TVB589833:TVB589842 UEX589833:UEX589842 UOT589833:UOT589842 UYP589833:UYP589842 VIL589833:VIL589842 VSH589833:VSH589842 WCD589833:WCD589842 WLZ589833:WLZ589842 WVV589833:WVV589842 N655369:N655378 JJ655369:JJ655378 TF655369:TF655378 ADB655369:ADB655378 AMX655369:AMX655378 AWT655369:AWT655378 BGP655369:BGP655378 BQL655369:BQL655378 CAH655369:CAH655378 CKD655369:CKD655378 CTZ655369:CTZ655378 DDV655369:DDV655378 DNR655369:DNR655378 DXN655369:DXN655378 EHJ655369:EHJ655378 ERF655369:ERF655378 FBB655369:FBB655378 FKX655369:FKX655378 FUT655369:FUT655378 GEP655369:GEP655378 GOL655369:GOL655378 GYH655369:GYH655378 HID655369:HID655378 HRZ655369:HRZ655378 IBV655369:IBV655378 ILR655369:ILR655378 IVN655369:IVN655378 JFJ655369:JFJ655378 JPF655369:JPF655378 JZB655369:JZB655378 KIX655369:KIX655378 KST655369:KST655378 LCP655369:LCP655378 LML655369:LML655378 LWH655369:LWH655378 MGD655369:MGD655378 MPZ655369:MPZ655378 MZV655369:MZV655378 NJR655369:NJR655378 NTN655369:NTN655378 ODJ655369:ODJ655378 ONF655369:ONF655378 OXB655369:OXB655378 PGX655369:PGX655378 PQT655369:PQT655378 QAP655369:QAP655378 QKL655369:QKL655378 QUH655369:QUH655378 RED655369:RED655378 RNZ655369:RNZ655378 RXV655369:RXV655378 SHR655369:SHR655378 SRN655369:SRN655378 TBJ655369:TBJ655378 TLF655369:TLF655378 TVB655369:TVB655378 UEX655369:UEX655378 UOT655369:UOT655378 UYP655369:UYP655378 VIL655369:VIL655378 VSH655369:VSH655378 WCD655369:WCD655378 WLZ655369:WLZ655378 WVV655369:WVV655378 N720905:N720914 JJ720905:JJ720914 TF720905:TF720914 ADB720905:ADB720914 AMX720905:AMX720914 AWT720905:AWT720914 BGP720905:BGP720914 BQL720905:BQL720914 CAH720905:CAH720914 CKD720905:CKD720914 CTZ720905:CTZ720914 DDV720905:DDV720914 DNR720905:DNR720914 DXN720905:DXN720914 EHJ720905:EHJ720914 ERF720905:ERF720914 FBB720905:FBB720914 FKX720905:FKX720914 FUT720905:FUT720914 GEP720905:GEP720914 GOL720905:GOL720914 GYH720905:GYH720914 HID720905:HID720914 HRZ720905:HRZ720914 IBV720905:IBV720914 ILR720905:ILR720914 IVN720905:IVN720914 JFJ720905:JFJ720914 JPF720905:JPF720914 JZB720905:JZB720914 KIX720905:KIX720914 KST720905:KST720914 LCP720905:LCP720914 LML720905:LML720914 LWH720905:LWH720914 MGD720905:MGD720914 MPZ720905:MPZ720914 MZV720905:MZV720914 NJR720905:NJR720914 NTN720905:NTN720914 ODJ720905:ODJ720914 ONF720905:ONF720914 OXB720905:OXB720914 PGX720905:PGX720914 PQT720905:PQT720914 QAP720905:QAP720914 QKL720905:QKL720914 QUH720905:QUH720914 RED720905:RED720914 RNZ720905:RNZ720914 RXV720905:RXV720914 SHR720905:SHR720914 SRN720905:SRN720914 TBJ720905:TBJ720914 TLF720905:TLF720914 TVB720905:TVB720914 UEX720905:UEX720914 UOT720905:UOT720914 UYP720905:UYP720914 VIL720905:VIL720914 VSH720905:VSH720914 WCD720905:WCD720914 WLZ720905:WLZ720914 WVV720905:WVV720914 N786441:N786450 JJ786441:JJ786450 TF786441:TF786450 ADB786441:ADB786450 AMX786441:AMX786450 AWT786441:AWT786450 BGP786441:BGP786450 BQL786441:BQL786450 CAH786441:CAH786450 CKD786441:CKD786450 CTZ786441:CTZ786450 DDV786441:DDV786450 DNR786441:DNR786450 DXN786441:DXN786450 EHJ786441:EHJ786450 ERF786441:ERF786450 FBB786441:FBB786450 FKX786441:FKX786450 FUT786441:FUT786450 GEP786441:GEP786450 GOL786441:GOL786450 GYH786441:GYH786450 HID786441:HID786450 HRZ786441:HRZ786450 IBV786441:IBV786450 ILR786441:ILR786450 IVN786441:IVN786450 JFJ786441:JFJ786450 JPF786441:JPF786450 JZB786441:JZB786450 KIX786441:KIX786450 KST786441:KST786450 LCP786441:LCP786450 LML786441:LML786450 LWH786441:LWH786450 MGD786441:MGD786450 MPZ786441:MPZ786450 MZV786441:MZV786450 NJR786441:NJR786450 NTN786441:NTN786450 ODJ786441:ODJ786450 ONF786441:ONF786450 OXB786441:OXB786450 PGX786441:PGX786450 PQT786441:PQT786450 QAP786441:QAP786450 QKL786441:QKL786450 QUH786441:QUH786450 RED786441:RED786450 RNZ786441:RNZ786450 RXV786441:RXV786450 SHR786441:SHR786450 SRN786441:SRN786450 TBJ786441:TBJ786450 TLF786441:TLF786450 TVB786441:TVB786450 UEX786441:UEX786450 UOT786441:UOT786450 UYP786441:UYP786450 VIL786441:VIL786450 VSH786441:VSH786450 WCD786441:WCD786450 WLZ786441:WLZ786450 WVV786441:WVV786450 N851977:N851986 JJ851977:JJ851986 TF851977:TF851986 ADB851977:ADB851986 AMX851977:AMX851986 AWT851977:AWT851986 BGP851977:BGP851986 BQL851977:BQL851986 CAH851977:CAH851986 CKD851977:CKD851986 CTZ851977:CTZ851986 DDV851977:DDV851986 DNR851977:DNR851986 DXN851977:DXN851986 EHJ851977:EHJ851986 ERF851977:ERF851986 FBB851977:FBB851986 FKX851977:FKX851986 FUT851977:FUT851986 GEP851977:GEP851986 GOL851977:GOL851986 GYH851977:GYH851986 HID851977:HID851986 HRZ851977:HRZ851986 IBV851977:IBV851986 ILR851977:ILR851986 IVN851977:IVN851986 JFJ851977:JFJ851986 JPF851977:JPF851986 JZB851977:JZB851986 KIX851977:KIX851986 KST851977:KST851986 LCP851977:LCP851986 LML851977:LML851986 LWH851977:LWH851986 MGD851977:MGD851986 MPZ851977:MPZ851986 MZV851977:MZV851986 NJR851977:NJR851986 NTN851977:NTN851986 ODJ851977:ODJ851986 ONF851977:ONF851986 OXB851977:OXB851986 PGX851977:PGX851986 PQT851977:PQT851986 QAP851977:QAP851986 QKL851977:QKL851986 QUH851977:QUH851986 RED851977:RED851986 RNZ851977:RNZ851986 RXV851977:RXV851986 SHR851977:SHR851986 SRN851977:SRN851986 TBJ851977:TBJ851986 TLF851977:TLF851986 TVB851977:TVB851986 UEX851977:UEX851986 UOT851977:UOT851986 UYP851977:UYP851986 VIL851977:VIL851986 VSH851977:VSH851986 WCD851977:WCD851986 WLZ851977:WLZ851986 WVV851977:WVV851986 N917513:N917522 JJ917513:JJ917522 TF917513:TF917522 ADB917513:ADB917522 AMX917513:AMX917522 AWT917513:AWT917522 BGP917513:BGP917522 BQL917513:BQL917522 CAH917513:CAH917522 CKD917513:CKD917522 CTZ917513:CTZ917522 DDV917513:DDV917522 DNR917513:DNR917522 DXN917513:DXN917522 EHJ917513:EHJ917522 ERF917513:ERF917522 FBB917513:FBB917522 FKX917513:FKX917522 FUT917513:FUT917522 GEP917513:GEP917522 GOL917513:GOL917522 GYH917513:GYH917522 HID917513:HID917522 HRZ917513:HRZ917522 IBV917513:IBV917522 ILR917513:ILR917522 IVN917513:IVN917522 JFJ917513:JFJ917522 JPF917513:JPF917522 JZB917513:JZB917522 KIX917513:KIX917522 KST917513:KST917522 LCP917513:LCP917522 LML917513:LML917522 LWH917513:LWH917522 MGD917513:MGD917522 MPZ917513:MPZ917522 MZV917513:MZV917522 NJR917513:NJR917522 NTN917513:NTN917522 ODJ917513:ODJ917522 ONF917513:ONF917522 OXB917513:OXB917522 PGX917513:PGX917522 PQT917513:PQT917522 QAP917513:QAP917522 QKL917513:QKL917522 QUH917513:QUH917522 RED917513:RED917522 RNZ917513:RNZ917522 RXV917513:RXV917522 SHR917513:SHR917522 SRN917513:SRN917522 TBJ917513:TBJ917522 TLF917513:TLF917522 TVB917513:TVB917522 UEX917513:UEX917522 UOT917513:UOT917522 UYP917513:UYP917522 VIL917513:VIL917522 VSH917513:VSH917522 WCD917513:WCD917522 WLZ917513:WLZ917522 WVV917513:WVV917522 N983049:N983058 JJ983049:JJ983058 TF983049:TF983058 ADB983049:ADB983058 AMX983049:AMX983058 AWT983049:AWT983058 BGP983049:BGP983058 BQL983049:BQL983058 CAH983049:CAH983058 CKD983049:CKD983058 CTZ983049:CTZ983058 DDV983049:DDV983058 DNR983049:DNR983058 DXN983049:DXN983058 EHJ983049:EHJ983058 ERF983049:ERF983058 FBB983049:FBB983058 FKX983049:FKX983058 FUT983049:FUT983058 GEP983049:GEP983058 GOL983049:GOL983058 GYH983049:GYH983058 HID983049:HID983058 HRZ983049:HRZ983058 IBV983049:IBV983058 ILR983049:ILR983058 IVN983049:IVN983058 JFJ983049:JFJ983058 JPF983049:JPF983058 JZB983049:JZB983058 KIX983049:KIX983058 KST983049:KST983058 LCP983049:LCP983058 LML983049:LML983058 LWH983049:LWH983058 MGD983049:MGD983058 MPZ983049:MPZ983058 MZV983049:MZV983058 NJR983049:NJR983058 NTN983049:NTN983058 ODJ983049:ODJ983058 ONF983049:ONF983058 OXB983049:OXB983058 PGX983049:PGX983058 PQT983049:PQT983058 QAP983049:QAP983058 QKL983049:QKL983058 QUH983049:QUH983058 RED983049:RED983058 RNZ983049:RNZ983058 RXV983049:RXV983058 SHR983049:SHR983058 SRN983049:SRN983058 TBJ983049:TBJ983058 TLF983049:TLF983058 TVB983049:TVB983058 UEX983049:UEX983058 UOT983049:UOT983058 UYP983049:UYP983058 VIL983049:VIL983058 VSH983049:VSH983058 WCD983049:WCD983058 WLZ983049:WLZ983058 WVV983049:WVV983058" xr:uid="{75EB9A95-6B2E-4D87-980B-47C32F42C9CC}">
      <formula1>"80,54"</formula1>
    </dataValidation>
    <dataValidation type="list" allowBlank="1" showInputMessage="1" showErrorMessage="1" sqref="I19 JE19 TA19 ACW19 AMS19 AWO19 BGK19 BQG19 CAC19 CJY19 CTU19 DDQ19 DNM19 DXI19 EHE19 ERA19 FAW19 FKS19 FUO19 GEK19 GOG19 GYC19 HHY19 HRU19 IBQ19 ILM19 IVI19 JFE19 JPA19 JYW19 KIS19 KSO19 LCK19 LMG19 LWC19 MFY19 MPU19 MZQ19 NJM19 NTI19 ODE19 ONA19 OWW19 PGS19 PQO19 QAK19 QKG19 QUC19 RDY19 RNU19 RXQ19 SHM19 SRI19 TBE19 TLA19 TUW19 UES19 UOO19 UYK19 VIG19 VSC19 WBY19 WLU19 WVQ19 I65555 JE65555 TA65555 ACW65555 AMS65555 AWO65555 BGK65555 BQG65555 CAC65555 CJY65555 CTU65555 DDQ65555 DNM65555 DXI65555 EHE65555 ERA65555 FAW65555 FKS65555 FUO65555 GEK65555 GOG65555 GYC65555 HHY65555 HRU65555 IBQ65555 ILM65555 IVI65555 JFE65555 JPA65555 JYW65555 KIS65555 KSO65555 LCK65555 LMG65555 LWC65555 MFY65555 MPU65555 MZQ65555 NJM65555 NTI65555 ODE65555 ONA65555 OWW65555 PGS65555 PQO65555 QAK65555 QKG65555 QUC65555 RDY65555 RNU65555 RXQ65555 SHM65555 SRI65555 TBE65555 TLA65555 TUW65555 UES65555 UOO65555 UYK65555 VIG65555 VSC65555 WBY65555 WLU65555 WVQ65555 I131091 JE131091 TA131091 ACW131091 AMS131091 AWO131091 BGK131091 BQG131091 CAC131091 CJY131091 CTU131091 DDQ131091 DNM131091 DXI131091 EHE131091 ERA131091 FAW131091 FKS131091 FUO131091 GEK131091 GOG131091 GYC131091 HHY131091 HRU131091 IBQ131091 ILM131091 IVI131091 JFE131091 JPA131091 JYW131091 KIS131091 KSO131091 LCK131091 LMG131091 LWC131091 MFY131091 MPU131091 MZQ131091 NJM131091 NTI131091 ODE131091 ONA131091 OWW131091 PGS131091 PQO131091 QAK131091 QKG131091 QUC131091 RDY131091 RNU131091 RXQ131091 SHM131091 SRI131091 TBE131091 TLA131091 TUW131091 UES131091 UOO131091 UYK131091 VIG131091 VSC131091 WBY131091 WLU131091 WVQ131091 I196627 JE196627 TA196627 ACW196627 AMS196627 AWO196627 BGK196627 BQG196627 CAC196627 CJY196627 CTU196627 DDQ196627 DNM196627 DXI196627 EHE196627 ERA196627 FAW196627 FKS196627 FUO196627 GEK196627 GOG196627 GYC196627 HHY196627 HRU196627 IBQ196627 ILM196627 IVI196627 JFE196627 JPA196627 JYW196627 KIS196627 KSO196627 LCK196627 LMG196627 LWC196627 MFY196627 MPU196627 MZQ196627 NJM196627 NTI196627 ODE196627 ONA196627 OWW196627 PGS196627 PQO196627 QAK196627 QKG196627 QUC196627 RDY196627 RNU196627 RXQ196627 SHM196627 SRI196627 TBE196627 TLA196627 TUW196627 UES196627 UOO196627 UYK196627 VIG196627 VSC196627 WBY196627 WLU196627 WVQ196627 I262163 JE262163 TA262163 ACW262163 AMS262163 AWO262163 BGK262163 BQG262163 CAC262163 CJY262163 CTU262163 DDQ262163 DNM262163 DXI262163 EHE262163 ERA262163 FAW262163 FKS262163 FUO262163 GEK262163 GOG262163 GYC262163 HHY262163 HRU262163 IBQ262163 ILM262163 IVI262163 JFE262163 JPA262163 JYW262163 KIS262163 KSO262163 LCK262163 LMG262163 LWC262163 MFY262163 MPU262163 MZQ262163 NJM262163 NTI262163 ODE262163 ONA262163 OWW262163 PGS262163 PQO262163 QAK262163 QKG262163 QUC262163 RDY262163 RNU262163 RXQ262163 SHM262163 SRI262163 TBE262163 TLA262163 TUW262163 UES262163 UOO262163 UYK262163 VIG262163 VSC262163 WBY262163 WLU262163 WVQ262163 I327699 JE327699 TA327699 ACW327699 AMS327699 AWO327699 BGK327699 BQG327699 CAC327699 CJY327699 CTU327699 DDQ327699 DNM327699 DXI327699 EHE327699 ERA327699 FAW327699 FKS327699 FUO327699 GEK327699 GOG327699 GYC327699 HHY327699 HRU327699 IBQ327699 ILM327699 IVI327699 JFE327699 JPA327699 JYW327699 KIS327699 KSO327699 LCK327699 LMG327699 LWC327699 MFY327699 MPU327699 MZQ327699 NJM327699 NTI327699 ODE327699 ONA327699 OWW327699 PGS327699 PQO327699 QAK327699 QKG327699 QUC327699 RDY327699 RNU327699 RXQ327699 SHM327699 SRI327699 TBE327699 TLA327699 TUW327699 UES327699 UOO327699 UYK327699 VIG327699 VSC327699 WBY327699 WLU327699 WVQ327699 I393235 JE393235 TA393235 ACW393235 AMS393235 AWO393235 BGK393235 BQG393235 CAC393235 CJY393235 CTU393235 DDQ393235 DNM393235 DXI393235 EHE393235 ERA393235 FAW393235 FKS393235 FUO393235 GEK393235 GOG393235 GYC393235 HHY393235 HRU393235 IBQ393235 ILM393235 IVI393235 JFE393235 JPA393235 JYW393235 KIS393235 KSO393235 LCK393235 LMG393235 LWC393235 MFY393235 MPU393235 MZQ393235 NJM393235 NTI393235 ODE393235 ONA393235 OWW393235 PGS393235 PQO393235 QAK393235 QKG393235 QUC393235 RDY393235 RNU393235 RXQ393235 SHM393235 SRI393235 TBE393235 TLA393235 TUW393235 UES393235 UOO393235 UYK393235 VIG393235 VSC393235 WBY393235 WLU393235 WVQ393235 I458771 JE458771 TA458771 ACW458771 AMS458771 AWO458771 BGK458771 BQG458771 CAC458771 CJY458771 CTU458771 DDQ458771 DNM458771 DXI458771 EHE458771 ERA458771 FAW458771 FKS458771 FUO458771 GEK458771 GOG458771 GYC458771 HHY458771 HRU458771 IBQ458771 ILM458771 IVI458771 JFE458771 JPA458771 JYW458771 KIS458771 KSO458771 LCK458771 LMG458771 LWC458771 MFY458771 MPU458771 MZQ458771 NJM458771 NTI458771 ODE458771 ONA458771 OWW458771 PGS458771 PQO458771 QAK458771 QKG458771 QUC458771 RDY458771 RNU458771 RXQ458771 SHM458771 SRI458771 TBE458771 TLA458771 TUW458771 UES458771 UOO458771 UYK458771 VIG458771 VSC458771 WBY458771 WLU458771 WVQ458771 I524307 JE524307 TA524307 ACW524307 AMS524307 AWO524307 BGK524307 BQG524307 CAC524307 CJY524307 CTU524307 DDQ524307 DNM524307 DXI524307 EHE524307 ERA524307 FAW524307 FKS524307 FUO524307 GEK524307 GOG524307 GYC524307 HHY524307 HRU524307 IBQ524307 ILM524307 IVI524307 JFE524307 JPA524307 JYW524307 KIS524307 KSO524307 LCK524307 LMG524307 LWC524307 MFY524307 MPU524307 MZQ524307 NJM524307 NTI524307 ODE524307 ONA524307 OWW524307 PGS524307 PQO524307 QAK524307 QKG524307 QUC524307 RDY524307 RNU524307 RXQ524307 SHM524307 SRI524307 TBE524307 TLA524307 TUW524307 UES524307 UOO524307 UYK524307 VIG524307 VSC524307 WBY524307 WLU524307 WVQ524307 I589843 JE589843 TA589843 ACW589843 AMS589843 AWO589843 BGK589843 BQG589843 CAC589843 CJY589843 CTU589843 DDQ589843 DNM589843 DXI589843 EHE589843 ERA589843 FAW589843 FKS589843 FUO589843 GEK589843 GOG589843 GYC589843 HHY589843 HRU589843 IBQ589843 ILM589843 IVI589843 JFE589843 JPA589843 JYW589843 KIS589843 KSO589843 LCK589843 LMG589843 LWC589843 MFY589843 MPU589843 MZQ589843 NJM589843 NTI589843 ODE589843 ONA589843 OWW589843 PGS589843 PQO589843 QAK589843 QKG589843 QUC589843 RDY589843 RNU589843 RXQ589843 SHM589843 SRI589843 TBE589843 TLA589843 TUW589843 UES589843 UOO589843 UYK589843 VIG589843 VSC589843 WBY589843 WLU589843 WVQ589843 I655379 JE655379 TA655379 ACW655379 AMS655379 AWO655379 BGK655379 BQG655379 CAC655379 CJY655379 CTU655379 DDQ655379 DNM655379 DXI655379 EHE655379 ERA655379 FAW655379 FKS655379 FUO655379 GEK655379 GOG655379 GYC655379 HHY655379 HRU655379 IBQ655379 ILM655379 IVI655379 JFE655379 JPA655379 JYW655379 KIS655379 KSO655379 LCK655379 LMG655379 LWC655379 MFY655379 MPU655379 MZQ655379 NJM655379 NTI655379 ODE655379 ONA655379 OWW655379 PGS655379 PQO655379 QAK655379 QKG655379 QUC655379 RDY655379 RNU655379 RXQ655379 SHM655379 SRI655379 TBE655379 TLA655379 TUW655379 UES655379 UOO655379 UYK655379 VIG655379 VSC655379 WBY655379 WLU655379 WVQ655379 I720915 JE720915 TA720915 ACW720915 AMS720915 AWO720915 BGK720915 BQG720915 CAC720915 CJY720915 CTU720915 DDQ720915 DNM720915 DXI720915 EHE720915 ERA720915 FAW720915 FKS720915 FUO720915 GEK720915 GOG720915 GYC720915 HHY720915 HRU720915 IBQ720915 ILM720915 IVI720915 JFE720915 JPA720915 JYW720915 KIS720915 KSO720915 LCK720915 LMG720915 LWC720915 MFY720915 MPU720915 MZQ720915 NJM720915 NTI720915 ODE720915 ONA720915 OWW720915 PGS720915 PQO720915 QAK720915 QKG720915 QUC720915 RDY720915 RNU720915 RXQ720915 SHM720915 SRI720915 TBE720915 TLA720915 TUW720915 UES720915 UOO720915 UYK720915 VIG720915 VSC720915 WBY720915 WLU720915 WVQ720915 I786451 JE786451 TA786451 ACW786451 AMS786451 AWO786451 BGK786451 BQG786451 CAC786451 CJY786451 CTU786451 DDQ786451 DNM786451 DXI786451 EHE786451 ERA786451 FAW786451 FKS786451 FUO786451 GEK786451 GOG786451 GYC786451 HHY786451 HRU786451 IBQ786451 ILM786451 IVI786451 JFE786451 JPA786451 JYW786451 KIS786451 KSO786451 LCK786451 LMG786451 LWC786451 MFY786451 MPU786451 MZQ786451 NJM786451 NTI786451 ODE786451 ONA786451 OWW786451 PGS786451 PQO786451 QAK786451 QKG786451 QUC786451 RDY786451 RNU786451 RXQ786451 SHM786451 SRI786451 TBE786451 TLA786451 TUW786451 UES786451 UOO786451 UYK786451 VIG786451 VSC786451 WBY786451 WLU786451 WVQ786451 I851987 JE851987 TA851987 ACW851987 AMS851987 AWO851987 BGK851987 BQG851987 CAC851987 CJY851987 CTU851987 DDQ851987 DNM851987 DXI851987 EHE851987 ERA851987 FAW851987 FKS851987 FUO851987 GEK851987 GOG851987 GYC851987 HHY851987 HRU851987 IBQ851987 ILM851987 IVI851987 JFE851987 JPA851987 JYW851987 KIS851987 KSO851987 LCK851987 LMG851987 LWC851987 MFY851987 MPU851987 MZQ851987 NJM851987 NTI851987 ODE851987 ONA851987 OWW851987 PGS851987 PQO851987 QAK851987 QKG851987 QUC851987 RDY851987 RNU851987 RXQ851987 SHM851987 SRI851987 TBE851987 TLA851987 TUW851987 UES851987 UOO851987 UYK851987 VIG851987 VSC851987 WBY851987 WLU851987 WVQ851987 I917523 JE917523 TA917523 ACW917523 AMS917523 AWO917523 BGK917523 BQG917523 CAC917523 CJY917523 CTU917523 DDQ917523 DNM917523 DXI917523 EHE917523 ERA917523 FAW917523 FKS917523 FUO917523 GEK917523 GOG917523 GYC917523 HHY917523 HRU917523 IBQ917523 ILM917523 IVI917523 JFE917523 JPA917523 JYW917523 KIS917523 KSO917523 LCK917523 LMG917523 LWC917523 MFY917523 MPU917523 MZQ917523 NJM917523 NTI917523 ODE917523 ONA917523 OWW917523 PGS917523 PQO917523 QAK917523 QKG917523 QUC917523 RDY917523 RNU917523 RXQ917523 SHM917523 SRI917523 TBE917523 TLA917523 TUW917523 UES917523 UOO917523 UYK917523 VIG917523 VSC917523 WBY917523 WLU917523 WVQ917523 I983059 JE983059 TA983059 ACW983059 AMS983059 AWO983059 BGK983059 BQG983059 CAC983059 CJY983059 CTU983059 DDQ983059 DNM983059 DXI983059 EHE983059 ERA983059 FAW983059 FKS983059 FUO983059 GEK983059 GOG983059 GYC983059 HHY983059 HRU983059 IBQ983059 ILM983059 IVI983059 JFE983059 JPA983059 JYW983059 KIS983059 KSO983059 LCK983059 LMG983059 LWC983059 MFY983059 MPU983059 MZQ983059 NJM983059 NTI983059 ODE983059 ONA983059 OWW983059 PGS983059 PQO983059 QAK983059 QKG983059 QUC983059 RDY983059 RNU983059 RXQ983059 SHM983059 SRI983059 TBE983059 TLA983059 TUW983059 UES983059 UOO983059 UYK983059 VIG983059 VSC983059 WBY983059 WLU983059 WVQ983059" xr:uid="{A5D0F2BF-A8D3-43A1-ACD4-AD351C330A66}">
      <formula1>"41,28"</formula1>
    </dataValidation>
    <dataValidation type="list" allowBlank="1" showInputMessage="1" showErrorMessage="1" sqref="N19 JJ19 TF19 ADB19 AMX19 AWT19 BGP19 BQL19 CAH19 CKD19 CTZ19 DDV19 DNR19 DXN19 EHJ19 ERF19 FBB19 FKX19 FUT19 GEP19 GOL19 GYH19 HID19 HRZ19 IBV19 ILR19 IVN19 JFJ19 JPF19 JZB19 KIX19 KST19 LCP19 LML19 LWH19 MGD19 MPZ19 MZV19 NJR19 NTN19 ODJ19 ONF19 OXB19 PGX19 PQT19 QAP19 QKL19 QUH19 RED19 RNZ19 RXV19 SHR19 SRN19 TBJ19 TLF19 TVB19 UEX19 UOT19 UYP19 VIL19 VSH19 WCD19 WLZ19 WVV19 N65555 JJ65555 TF65555 ADB65555 AMX65555 AWT65555 BGP65555 BQL65555 CAH65555 CKD65555 CTZ65555 DDV65555 DNR65555 DXN65555 EHJ65555 ERF65555 FBB65555 FKX65555 FUT65555 GEP65555 GOL65555 GYH65555 HID65555 HRZ65555 IBV65555 ILR65555 IVN65555 JFJ65555 JPF65555 JZB65555 KIX65555 KST65555 LCP65555 LML65555 LWH65555 MGD65555 MPZ65555 MZV65555 NJR65555 NTN65555 ODJ65555 ONF65555 OXB65555 PGX65555 PQT65555 QAP65555 QKL65555 QUH65555 RED65555 RNZ65555 RXV65555 SHR65555 SRN65555 TBJ65555 TLF65555 TVB65555 UEX65555 UOT65555 UYP65555 VIL65555 VSH65555 WCD65555 WLZ65555 WVV65555 N131091 JJ131091 TF131091 ADB131091 AMX131091 AWT131091 BGP131091 BQL131091 CAH131091 CKD131091 CTZ131091 DDV131091 DNR131091 DXN131091 EHJ131091 ERF131091 FBB131091 FKX131091 FUT131091 GEP131091 GOL131091 GYH131091 HID131091 HRZ131091 IBV131091 ILR131091 IVN131091 JFJ131091 JPF131091 JZB131091 KIX131091 KST131091 LCP131091 LML131091 LWH131091 MGD131091 MPZ131091 MZV131091 NJR131091 NTN131091 ODJ131091 ONF131091 OXB131091 PGX131091 PQT131091 QAP131091 QKL131091 QUH131091 RED131091 RNZ131091 RXV131091 SHR131091 SRN131091 TBJ131091 TLF131091 TVB131091 UEX131091 UOT131091 UYP131091 VIL131091 VSH131091 WCD131091 WLZ131091 WVV131091 N196627 JJ196627 TF196627 ADB196627 AMX196627 AWT196627 BGP196627 BQL196627 CAH196627 CKD196627 CTZ196627 DDV196627 DNR196627 DXN196627 EHJ196627 ERF196627 FBB196627 FKX196627 FUT196627 GEP196627 GOL196627 GYH196627 HID196627 HRZ196627 IBV196627 ILR196627 IVN196627 JFJ196627 JPF196627 JZB196627 KIX196627 KST196627 LCP196627 LML196627 LWH196627 MGD196627 MPZ196627 MZV196627 NJR196627 NTN196627 ODJ196627 ONF196627 OXB196627 PGX196627 PQT196627 QAP196627 QKL196627 QUH196627 RED196627 RNZ196627 RXV196627 SHR196627 SRN196627 TBJ196627 TLF196627 TVB196627 UEX196627 UOT196627 UYP196627 VIL196627 VSH196627 WCD196627 WLZ196627 WVV196627 N262163 JJ262163 TF262163 ADB262163 AMX262163 AWT262163 BGP262163 BQL262163 CAH262163 CKD262163 CTZ262163 DDV262163 DNR262163 DXN262163 EHJ262163 ERF262163 FBB262163 FKX262163 FUT262163 GEP262163 GOL262163 GYH262163 HID262163 HRZ262163 IBV262163 ILR262163 IVN262163 JFJ262163 JPF262163 JZB262163 KIX262163 KST262163 LCP262163 LML262163 LWH262163 MGD262163 MPZ262163 MZV262163 NJR262163 NTN262163 ODJ262163 ONF262163 OXB262163 PGX262163 PQT262163 QAP262163 QKL262163 QUH262163 RED262163 RNZ262163 RXV262163 SHR262163 SRN262163 TBJ262163 TLF262163 TVB262163 UEX262163 UOT262163 UYP262163 VIL262163 VSH262163 WCD262163 WLZ262163 WVV262163 N327699 JJ327699 TF327699 ADB327699 AMX327699 AWT327699 BGP327699 BQL327699 CAH327699 CKD327699 CTZ327699 DDV327699 DNR327699 DXN327699 EHJ327699 ERF327699 FBB327699 FKX327699 FUT327699 GEP327699 GOL327699 GYH327699 HID327699 HRZ327699 IBV327699 ILR327699 IVN327699 JFJ327699 JPF327699 JZB327699 KIX327699 KST327699 LCP327699 LML327699 LWH327699 MGD327699 MPZ327699 MZV327699 NJR327699 NTN327699 ODJ327699 ONF327699 OXB327699 PGX327699 PQT327699 QAP327699 QKL327699 QUH327699 RED327699 RNZ327699 RXV327699 SHR327699 SRN327699 TBJ327699 TLF327699 TVB327699 UEX327699 UOT327699 UYP327699 VIL327699 VSH327699 WCD327699 WLZ327699 WVV327699 N393235 JJ393235 TF393235 ADB393235 AMX393235 AWT393235 BGP393235 BQL393235 CAH393235 CKD393235 CTZ393235 DDV393235 DNR393235 DXN393235 EHJ393235 ERF393235 FBB393235 FKX393235 FUT393235 GEP393235 GOL393235 GYH393235 HID393235 HRZ393235 IBV393235 ILR393235 IVN393235 JFJ393235 JPF393235 JZB393235 KIX393235 KST393235 LCP393235 LML393235 LWH393235 MGD393235 MPZ393235 MZV393235 NJR393235 NTN393235 ODJ393235 ONF393235 OXB393235 PGX393235 PQT393235 QAP393235 QKL393235 QUH393235 RED393235 RNZ393235 RXV393235 SHR393235 SRN393235 TBJ393235 TLF393235 TVB393235 UEX393235 UOT393235 UYP393235 VIL393235 VSH393235 WCD393235 WLZ393235 WVV393235 N458771 JJ458771 TF458771 ADB458771 AMX458771 AWT458771 BGP458771 BQL458771 CAH458771 CKD458771 CTZ458771 DDV458771 DNR458771 DXN458771 EHJ458771 ERF458771 FBB458771 FKX458771 FUT458771 GEP458771 GOL458771 GYH458771 HID458771 HRZ458771 IBV458771 ILR458771 IVN458771 JFJ458771 JPF458771 JZB458771 KIX458771 KST458771 LCP458771 LML458771 LWH458771 MGD458771 MPZ458771 MZV458771 NJR458771 NTN458771 ODJ458771 ONF458771 OXB458771 PGX458771 PQT458771 QAP458771 QKL458771 QUH458771 RED458771 RNZ458771 RXV458771 SHR458771 SRN458771 TBJ458771 TLF458771 TVB458771 UEX458771 UOT458771 UYP458771 VIL458771 VSH458771 WCD458771 WLZ458771 WVV458771 N524307 JJ524307 TF524307 ADB524307 AMX524307 AWT524307 BGP524307 BQL524307 CAH524307 CKD524307 CTZ524307 DDV524307 DNR524307 DXN524307 EHJ524307 ERF524307 FBB524307 FKX524307 FUT524307 GEP524307 GOL524307 GYH524307 HID524307 HRZ524307 IBV524307 ILR524307 IVN524307 JFJ524307 JPF524307 JZB524307 KIX524307 KST524307 LCP524307 LML524307 LWH524307 MGD524307 MPZ524307 MZV524307 NJR524307 NTN524307 ODJ524307 ONF524307 OXB524307 PGX524307 PQT524307 QAP524307 QKL524307 QUH524307 RED524307 RNZ524307 RXV524307 SHR524307 SRN524307 TBJ524307 TLF524307 TVB524307 UEX524307 UOT524307 UYP524307 VIL524307 VSH524307 WCD524307 WLZ524307 WVV524307 N589843 JJ589843 TF589843 ADB589843 AMX589843 AWT589843 BGP589843 BQL589843 CAH589843 CKD589843 CTZ589843 DDV589843 DNR589843 DXN589843 EHJ589843 ERF589843 FBB589843 FKX589843 FUT589843 GEP589843 GOL589843 GYH589843 HID589843 HRZ589843 IBV589843 ILR589843 IVN589843 JFJ589843 JPF589843 JZB589843 KIX589843 KST589843 LCP589843 LML589843 LWH589843 MGD589843 MPZ589843 MZV589843 NJR589843 NTN589843 ODJ589843 ONF589843 OXB589843 PGX589843 PQT589843 QAP589843 QKL589843 QUH589843 RED589843 RNZ589843 RXV589843 SHR589843 SRN589843 TBJ589843 TLF589843 TVB589843 UEX589843 UOT589843 UYP589843 VIL589843 VSH589843 WCD589843 WLZ589843 WVV589843 N655379 JJ655379 TF655379 ADB655379 AMX655379 AWT655379 BGP655379 BQL655379 CAH655379 CKD655379 CTZ655379 DDV655379 DNR655379 DXN655379 EHJ655379 ERF655379 FBB655379 FKX655379 FUT655379 GEP655379 GOL655379 GYH655379 HID655379 HRZ655379 IBV655379 ILR655379 IVN655379 JFJ655379 JPF655379 JZB655379 KIX655379 KST655379 LCP655379 LML655379 LWH655379 MGD655379 MPZ655379 MZV655379 NJR655379 NTN655379 ODJ655379 ONF655379 OXB655379 PGX655379 PQT655379 QAP655379 QKL655379 QUH655379 RED655379 RNZ655379 RXV655379 SHR655379 SRN655379 TBJ655379 TLF655379 TVB655379 UEX655379 UOT655379 UYP655379 VIL655379 VSH655379 WCD655379 WLZ655379 WVV655379 N720915 JJ720915 TF720915 ADB720915 AMX720915 AWT720915 BGP720915 BQL720915 CAH720915 CKD720915 CTZ720915 DDV720915 DNR720915 DXN720915 EHJ720915 ERF720915 FBB720915 FKX720915 FUT720915 GEP720915 GOL720915 GYH720915 HID720915 HRZ720915 IBV720915 ILR720915 IVN720915 JFJ720915 JPF720915 JZB720915 KIX720915 KST720915 LCP720915 LML720915 LWH720915 MGD720915 MPZ720915 MZV720915 NJR720915 NTN720915 ODJ720915 ONF720915 OXB720915 PGX720915 PQT720915 QAP720915 QKL720915 QUH720915 RED720915 RNZ720915 RXV720915 SHR720915 SRN720915 TBJ720915 TLF720915 TVB720915 UEX720915 UOT720915 UYP720915 VIL720915 VSH720915 WCD720915 WLZ720915 WVV720915 N786451 JJ786451 TF786451 ADB786451 AMX786451 AWT786451 BGP786451 BQL786451 CAH786451 CKD786451 CTZ786451 DDV786451 DNR786451 DXN786451 EHJ786451 ERF786451 FBB786451 FKX786451 FUT786451 GEP786451 GOL786451 GYH786451 HID786451 HRZ786451 IBV786451 ILR786451 IVN786451 JFJ786451 JPF786451 JZB786451 KIX786451 KST786451 LCP786451 LML786451 LWH786451 MGD786451 MPZ786451 MZV786451 NJR786451 NTN786451 ODJ786451 ONF786451 OXB786451 PGX786451 PQT786451 QAP786451 QKL786451 QUH786451 RED786451 RNZ786451 RXV786451 SHR786451 SRN786451 TBJ786451 TLF786451 TVB786451 UEX786451 UOT786451 UYP786451 VIL786451 VSH786451 WCD786451 WLZ786451 WVV786451 N851987 JJ851987 TF851987 ADB851987 AMX851987 AWT851987 BGP851987 BQL851987 CAH851987 CKD851987 CTZ851987 DDV851987 DNR851987 DXN851987 EHJ851987 ERF851987 FBB851987 FKX851987 FUT851987 GEP851987 GOL851987 GYH851987 HID851987 HRZ851987 IBV851987 ILR851987 IVN851987 JFJ851987 JPF851987 JZB851987 KIX851987 KST851987 LCP851987 LML851987 LWH851987 MGD851987 MPZ851987 MZV851987 NJR851987 NTN851987 ODJ851987 ONF851987 OXB851987 PGX851987 PQT851987 QAP851987 QKL851987 QUH851987 RED851987 RNZ851987 RXV851987 SHR851987 SRN851987 TBJ851987 TLF851987 TVB851987 UEX851987 UOT851987 UYP851987 VIL851987 VSH851987 WCD851987 WLZ851987 WVV851987 N917523 JJ917523 TF917523 ADB917523 AMX917523 AWT917523 BGP917523 BQL917523 CAH917523 CKD917523 CTZ917523 DDV917523 DNR917523 DXN917523 EHJ917523 ERF917523 FBB917523 FKX917523 FUT917523 GEP917523 GOL917523 GYH917523 HID917523 HRZ917523 IBV917523 ILR917523 IVN917523 JFJ917523 JPF917523 JZB917523 KIX917523 KST917523 LCP917523 LML917523 LWH917523 MGD917523 MPZ917523 MZV917523 NJR917523 NTN917523 ODJ917523 ONF917523 OXB917523 PGX917523 PQT917523 QAP917523 QKL917523 QUH917523 RED917523 RNZ917523 RXV917523 SHR917523 SRN917523 TBJ917523 TLF917523 TVB917523 UEX917523 UOT917523 UYP917523 VIL917523 VSH917523 WCD917523 WLZ917523 WVV917523 N983059 JJ983059 TF983059 ADB983059 AMX983059 AWT983059 BGP983059 BQL983059 CAH983059 CKD983059 CTZ983059 DDV983059 DNR983059 DXN983059 EHJ983059 ERF983059 FBB983059 FKX983059 FUT983059 GEP983059 GOL983059 GYH983059 HID983059 HRZ983059 IBV983059 ILR983059 IVN983059 JFJ983059 JPF983059 JZB983059 KIX983059 KST983059 LCP983059 LML983059 LWH983059 MGD983059 MPZ983059 MZV983059 NJR983059 NTN983059 ODJ983059 ONF983059 OXB983059 PGX983059 PQT983059 QAP983059 QKL983059 QUH983059 RED983059 RNZ983059 RXV983059 SHR983059 SRN983059 TBJ983059 TLF983059 TVB983059 UEX983059 UOT983059 UYP983059 VIL983059 VSH983059 WCD983059 WLZ983059 WVV983059" xr:uid="{7222C996-DF7E-458E-9362-32011C406AE6}">
      <formula1>"52,35"</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3F016-E471-48B4-A091-391CBF7C1B70}">
  <dimension ref="A1:AH40"/>
  <sheetViews>
    <sheetView zoomScaleNormal="100" workbookViewId="0">
      <selection activeCell="I10" sqref="I10"/>
    </sheetView>
  </sheetViews>
  <sheetFormatPr defaultColWidth="8.81640625" defaultRowHeight="14.5" x14ac:dyDescent="0.35"/>
  <cols>
    <col min="1" max="1" width="12.54296875" style="95" customWidth="1"/>
    <col min="2" max="2" width="5.54296875" style="95" customWidth="1"/>
    <col min="3" max="3" width="13.453125" style="95" customWidth="1"/>
    <col min="4" max="4" width="8.81640625" style="95"/>
    <col min="5" max="6" width="8.81640625" style="135"/>
    <col min="7" max="17" width="8.81640625" style="95"/>
    <col min="18" max="18" width="10" style="135" customWidth="1"/>
    <col min="19" max="256" width="8.81640625" style="95"/>
    <col min="257" max="257" width="12.54296875" style="95" customWidth="1"/>
    <col min="258" max="258" width="5.54296875" style="95" customWidth="1"/>
    <col min="259" max="259" width="13.453125" style="95" customWidth="1"/>
    <col min="260" max="273" width="8.81640625" style="95"/>
    <col min="274" max="274" width="10" style="95" customWidth="1"/>
    <col min="275" max="512" width="8.81640625" style="95"/>
    <col min="513" max="513" width="12.54296875" style="95" customWidth="1"/>
    <col min="514" max="514" width="5.54296875" style="95" customWidth="1"/>
    <col min="515" max="515" width="13.453125" style="95" customWidth="1"/>
    <col min="516" max="529" width="8.81640625" style="95"/>
    <col min="530" max="530" width="10" style="95" customWidth="1"/>
    <col min="531" max="768" width="8.81640625" style="95"/>
    <col min="769" max="769" width="12.54296875" style="95" customWidth="1"/>
    <col min="770" max="770" width="5.54296875" style="95" customWidth="1"/>
    <col min="771" max="771" width="13.453125" style="95" customWidth="1"/>
    <col min="772" max="785" width="8.81640625" style="95"/>
    <col min="786" max="786" width="10" style="95" customWidth="1"/>
    <col min="787" max="1024" width="8.81640625" style="95"/>
    <col min="1025" max="1025" width="12.54296875" style="95" customWidth="1"/>
    <col min="1026" max="1026" width="5.54296875" style="95" customWidth="1"/>
    <col min="1027" max="1027" width="13.453125" style="95" customWidth="1"/>
    <col min="1028" max="1041" width="8.81640625" style="95"/>
    <col min="1042" max="1042" width="10" style="95" customWidth="1"/>
    <col min="1043" max="1280" width="8.81640625" style="95"/>
    <col min="1281" max="1281" width="12.54296875" style="95" customWidth="1"/>
    <col min="1282" max="1282" width="5.54296875" style="95" customWidth="1"/>
    <col min="1283" max="1283" width="13.453125" style="95" customWidth="1"/>
    <col min="1284" max="1297" width="8.81640625" style="95"/>
    <col min="1298" max="1298" width="10" style="95" customWidth="1"/>
    <col min="1299" max="1536" width="8.81640625" style="95"/>
    <col min="1537" max="1537" width="12.54296875" style="95" customWidth="1"/>
    <col min="1538" max="1538" width="5.54296875" style="95" customWidth="1"/>
    <col min="1539" max="1539" width="13.453125" style="95" customWidth="1"/>
    <col min="1540" max="1553" width="8.81640625" style="95"/>
    <col min="1554" max="1554" width="10" style="95" customWidth="1"/>
    <col min="1555" max="1792" width="8.81640625" style="95"/>
    <col min="1793" max="1793" width="12.54296875" style="95" customWidth="1"/>
    <col min="1794" max="1794" width="5.54296875" style="95" customWidth="1"/>
    <col min="1795" max="1795" width="13.453125" style="95" customWidth="1"/>
    <col min="1796" max="1809" width="8.81640625" style="95"/>
    <col min="1810" max="1810" width="10" style="95" customWidth="1"/>
    <col min="1811" max="2048" width="8.81640625" style="95"/>
    <col min="2049" max="2049" width="12.54296875" style="95" customWidth="1"/>
    <col min="2050" max="2050" width="5.54296875" style="95" customWidth="1"/>
    <col min="2051" max="2051" width="13.453125" style="95" customWidth="1"/>
    <col min="2052" max="2065" width="8.81640625" style="95"/>
    <col min="2066" max="2066" width="10" style="95" customWidth="1"/>
    <col min="2067" max="2304" width="8.81640625" style="95"/>
    <col min="2305" max="2305" width="12.54296875" style="95" customWidth="1"/>
    <col min="2306" max="2306" width="5.54296875" style="95" customWidth="1"/>
    <col min="2307" max="2307" width="13.453125" style="95" customWidth="1"/>
    <col min="2308" max="2321" width="8.81640625" style="95"/>
    <col min="2322" max="2322" width="10" style="95" customWidth="1"/>
    <col min="2323" max="2560" width="8.81640625" style="95"/>
    <col min="2561" max="2561" width="12.54296875" style="95" customWidth="1"/>
    <col min="2562" max="2562" width="5.54296875" style="95" customWidth="1"/>
    <col min="2563" max="2563" width="13.453125" style="95" customWidth="1"/>
    <col min="2564" max="2577" width="8.81640625" style="95"/>
    <col min="2578" max="2578" width="10" style="95" customWidth="1"/>
    <col min="2579" max="2816" width="8.81640625" style="95"/>
    <col min="2817" max="2817" width="12.54296875" style="95" customWidth="1"/>
    <col min="2818" max="2818" width="5.54296875" style="95" customWidth="1"/>
    <col min="2819" max="2819" width="13.453125" style="95" customWidth="1"/>
    <col min="2820" max="2833" width="8.81640625" style="95"/>
    <col min="2834" max="2834" width="10" style="95" customWidth="1"/>
    <col min="2835" max="3072" width="8.81640625" style="95"/>
    <col min="3073" max="3073" width="12.54296875" style="95" customWidth="1"/>
    <col min="3074" max="3074" width="5.54296875" style="95" customWidth="1"/>
    <col min="3075" max="3075" width="13.453125" style="95" customWidth="1"/>
    <col min="3076" max="3089" width="8.81640625" style="95"/>
    <col min="3090" max="3090" width="10" style="95" customWidth="1"/>
    <col min="3091" max="3328" width="8.81640625" style="95"/>
    <col min="3329" max="3329" width="12.54296875" style="95" customWidth="1"/>
    <col min="3330" max="3330" width="5.54296875" style="95" customWidth="1"/>
    <col min="3331" max="3331" width="13.453125" style="95" customWidth="1"/>
    <col min="3332" max="3345" width="8.81640625" style="95"/>
    <col min="3346" max="3346" width="10" style="95" customWidth="1"/>
    <col min="3347" max="3584" width="8.81640625" style="95"/>
    <col min="3585" max="3585" width="12.54296875" style="95" customWidth="1"/>
    <col min="3586" max="3586" width="5.54296875" style="95" customWidth="1"/>
    <col min="3587" max="3587" width="13.453125" style="95" customWidth="1"/>
    <col min="3588" max="3601" width="8.81640625" style="95"/>
    <col min="3602" max="3602" width="10" style="95" customWidth="1"/>
    <col min="3603" max="3840" width="8.81640625" style="95"/>
    <col min="3841" max="3841" width="12.54296875" style="95" customWidth="1"/>
    <col min="3842" max="3842" width="5.54296875" style="95" customWidth="1"/>
    <col min="3843" max="3843" width="13.453125" style="95" customWidth="1"/>
    <col min="3844" max="3857" width="8.81640625" style="95"/>
    <col min="3858" max="3858" width="10" style="95" customWidth="1"/>
    <col min="3859" max="4096" width="8.81640625" style="95"/>
    <col min="4097" max="4097" width="12.54296875" style="95" customWidth="1"/>
    <col min="4098" max="4098" width="5.54296875" style="95" customWidth="1"/>
    <col min="4099" max="4099" width="13.453125" style="95" customWidth="1"/>
    <col min="4100" max="4113" width="8.81640625" style="95"/>
    <col min="4114" max="4114" width="10" style="95" customWidth="1"/>
    <col min="4115" max="4352" width="8.81640625" style="95"/>
    <col min="4353" max="4353" width="12.54296875" style="95" customWidth="1"/>
    <col min="4354" max="4354" width="5.54296875" style="95" customWidth="1"/>
    <col min="4355" max="4355" width="13.453125" style="95" customWidth="1"/>
    <col min="4356" max="4369" width="8.81640625" style="95"/>
    <col min="4370" max="4370" width="10" style="95" customWidth="1"/>
    <col min="4371" max="4608" width="8.81640625" style="95"/>
    <col min="4609" max="4609" width="12.54296875" style="95" customWidth="1"/>
    <col min="4610" max="4610" width="5.54296875" style="95" customWidth="1"/>
    <col min="4611" max="4611" width="13.453125" style="95" customWidth="1"/>
    <col min="4612" max="4625" width="8.81640625" style="95"/>
    <col min="4626" max="4626" width="10" style="95" customWidth="1"/>
    <col min="4627" max="4864" width="8.81640625" style="95"/>
    <col min="4865" max="4865" width="12.54296875" style="95" customWidth="1"/>
    <col min="4866" max="4866" width="5.54296875" style="95" customWidth="1"/>
    <col min="4867" max="4867" width="13.453125" style="95" customWidth="1"/>
    <col min="4868" max="4881" width="8.81640625" style="95"/>
    <col min="4882" max="4882" width="10" style="95" customWidth="1"/>
    <col min="4883" max="5120" width="8.81640625" style="95"/>
    <col min="5121" max="5121" width="12.54296875" style="95" customWidth="1"/>
    <col min="5122" max="5122" width="5.54296875" style="95" customWidth="1"/>
    <col min="5123" max="5123" width="13.453125" style="95" customWidth="1"/>
    <col min="5124" max="5137" width="8.81640625" style="95"/>
    <col min="5138" max="5138" width="10" style="95" customWidth="1"/>
    <col min="5139" max="5376" width="8.81640625" style="95"/>
    <col min="5377" max="5377" width="12.54296875" style="95" customWidth="1"/>
    <col min="5378" max="5378" width="5.54296875" style="95" customWidth="1"/>
    <col min="5379" max="5379" width="13.453125" style="95" customWidth="1"/>
    <col min="5380" max="5393" width="8.81640625" style="95"/>
    <col min="5394" max="5394" width="10" style="95" customWidth="1"/>
    <col min="5395" max="5632" width="8.81640625" style="95"/>
    <col min="5633" max="5633" width="12.54296875" style="95" customWidth="1"/>
    <col min="5634" max="5634" width="5.54296875" style="95" customWidth="1"/>
    <col min="5635" max="5635" width="13.453125" style="95" customWidth="1"/>
    <col min="5636" max="5649" width="8.81640625" style="95"/>
    <col min="5650" max="5650" width="10" style="95" customWidth="1"/>
    <col min="5651" max="5888" width="8.81640625" style="95"/>
    <col min="5889" max="5889" width="12.54296875" style="95" customWidth="1"/>
    <col min="5890" max="5890" width="5.54296875" style="95" customWidth="1"/>
    <col min="5891" max="5891" width="13.453125" style="95" customWidth="1"/>
    <col min="5892" max="5905" width="8.81640625" style="95"/>
    <col min="5906" max="5906" width="10" style="95" customWidth="1"/>
    <col min="5907" max="6144" width="8.81640625" style="95"/>
    <col min="6145" max="6145" width="12.54296875" style="95" customWidth="1"/>
    <col min="6146" max="6146" width="5.54296875" style="95" customWidth="1"/>
    <col min="6147" max="6147" width="13.453125" style="95" customWidth="1"/>
    <col min="6148" max="6161" width="8.81640625" style="95"/>
    <col min="6162" max="6162" width="10" style="95" customWidth="1"/>
    <col min="6163" max="6400" width="8.81640625" style="95"/>
    <col min="6401" max="6401" width="12.54296875" style="95" customWidth="1"/>
    <col min="6402" max="6402" width="5.54296875" style="95" customWidth="1"/>
    <col min="6403" max="6403" width="13.453125" style="95" customWidth="1"/>
    <col min="6404" max="6417" width="8.81640625" style="95"/>
    <col min="6418" max="6418" width="10" style="95" customWidth="1"/>
    <col min="6419" max="6656" width="8.81640625" style="95"/>
    <col min="6657" max="6657" width="12.54296875" style="95" customWidth="1"/>
    <col min="6658" max="6658" width="5.54296875" style="95" customWidth="1"/>
    <col min="6659" max="6659" width="13.453125" style="95" customWidth="1"/>
    <col min="6660" max="6673" width="8.81640625" style="95"/>
    <col min="6674" max="6674" width="10" style="95" customWidth="1"/>
    <col min="6675" max="6912" width="8.81640625" style="95"/>
    <col min="6913" max="6913" width="12.54296875" style="95" customWidth="1"/>
    <col min="6914" max="6914" width="5.54296875" style="95" customWidth="1"/>
    <col min="6915" max="6915" width="13.453125" style="95" customWidth="1"/>
    <col min="6916" max="6929" width="8.81640625" style="95"/>
    <col min="6930" max="6930" width="10" style="95" customWidth="1"/>
    <col min="6931" max="7168" width="8.81640625" style="95"/>
    <col min="7169" max="7169" width="12.54296875" style="95" customWidth="1"/>
    <col min="7170" max="7170" width="5.54296875" style="95" customWidth="1"/>
    <col min="7171" max="7171" width="13.453125" style="95" customWidth="1"/>
    <col min="7172" max="7185" width="8.81640625" style="95"/>
    <col min="7186" max="7186" width="10" style="95" customWidth="1"/>
    <col min="7187" max="7424" width="8.81640625" style="95"/>
    <col min="7425" max="7425" width="12.54296875" style="95" customWidth="1"/>
    <col min="7426" max="7426" width="5.54296875" style="95" customWidth="1"/>
    <col min="7427" max="7427" width="13.453125" style="95" customWidth="1"/>
    <col min="7428" max="7441" width="8.81640625" style="95"/>
    <col min="7442" max="7442" width="10" style="95" customWidth="1"/>
    <col min="7443" max="7680" width="8.81640625" style="95"/>
    <col min="7681" max="7681" width="12.54296875" style="95" customWidth="1"/>
    <col min="7682" max="7682" width="5.54296875" style="95" customWidth="1"/>
    <col min="7683" max="7683" width="13.453125" style="95" customWidth="1"/>
    <col min="7684" max="7697" width="8.81640625" style="95"/>
    <col min="7698" max="7698" width="10" style="95" customWidth="1"/>
    <col min="7699" max="7936" width="8.81640625" style="95"/>
    <col min="7937" max="7937" width="12.54296875" style="95" customWidth="1"/>
    <col min="7938" max="7938" width="5.54296875" style="95" customWidth="1"/>
    <col min="7939" max="7939" width="13.453125" style="95" customWidth="1"/>
    <col min="7940" max="7953" width="8.81640625" style="95"/>
    <col min="7954" max="7954" width="10" style="95" customWidth="1"/>
    <col min="7955" max="8192" width="8.81640625" style="95"/>
    <col min="8193" max="8193" width="12.54296875" style="95" customWidth="1"/>
    <col min="8194" max="8194" width="5.54296875" style="95" customWidth="1"/>
    <col min="8195" max="8195" width="13.453125" style="95" customWidth="1"/>
    <col min="8196" max="8209" width="8.81640625" style="95"/>
    <col min="8210" max="8210" width="10" style="95" customWidth="1"/>
    <col min="8211" max="8448" width="8.81640625" style="95"/>
    <col min="8449" max="8449" width="12.54296875" style="95" customWidth="1"/>
    <col min="8450" max="8450" width="5.54296875" style="95" customWidth="1"/>
    <col min="8451" max="8451" width="13.453125" style="95" customWidth="1"/>
    <col min="8452" max="8465" width="8.81640625" style="95"/>
    <col min="8466" max="8466" width="10" style="95" customWidth="1"/>
    <col min="8467" max="8704" width="8.81640625" style="95"/>
    <col min="8705" max="8705" width="12.54296875" style="95" customWidth="1"/>
    <col min="8706" max="8706" width="5.54296875" style="95" customWidth="1"/>
    <col min="8707" max="8707" width="13.453125" style="95" customWidth="1"/>
    <col min="8708" max="8721" width="8.81640625" style="95"/>
    <col min="8722" max="8722" width="10" style="95" customWidth="1"/>
    <col min="8723" max="8960" width="8.81640625" style="95"/>
    <col min="8961" max="8961" width="12.54296875" style="95" customWidth="1"/>
    <col min="8962" max="8962" width="5.54296875" style="95" customWidth="1"/>
    <col min="8963" max="8963" width="13.453125" style="95" customWidth="1"/>
    <col min="8964" max="8977" width="8.81640625" style="95"/>
    <col min="8978" max="8978" width="10" style="95" customWidth="1"/>
    <col min="8979" max="9216" width="8.81640625" style="95"/>
    <col min="9217" max="9217" width="12.54296875" style="95" customWidth="1"/>
    <col min="9218" max="9218" width="5.54296875" style="95" customWidth="1"/>
    <col min="9219" max="9219" width="13.453125" style="95" customWidth="1"/>
    <col min="9220" max="9233" width="8.81640625" style="95"/>
    <col min="9234" max="9234" width="10" style="95" customWidth="1"/>
    <col min="9235" max="9472" width="8.81640625" style="95"/>
    <col min="9473" max="9473" width="12.54296875" style="95" customWidth="1"/>
    <col min="9474" max="9474" width="5.54296875" style="95" customWidth="1"/>
    <col min="9475" max="9475" width="13.453125" style="95" customWidth="1"/>
    <col min="9476" max="9489" width="8.81640625" style="95"/>
    <col min="9490" max="9490" width="10" style="95" customWidth="1"/>
    <col min="9491" max="9728" width="8.81640625" style="95"/>
    <col min="9729" max="9729" width="12.54296875" style="95" customWidth="1"/>
    <col min="9730" max="9730" width="5.54296875" style="95" customWidth="1"/>
    <col min="9731" max="9731" width="13.453125" style="95" customWidth="1"/>
    <col min="9732" max="9745" width="8.81640625" style="95"/>
    <col min="9746" max="9746" width="10" style="95" customWidth="1"/>
    <col min="9747" max="9984" width="8.81640625" style="95"/>
    <col min="9985" max="9985" width="12.54296875" style="95" customWidth="1"/>
    <col min="9986" max="9986" width="5.54296875" style="95" customWidth="1"/>
    <col min="9987" max="9987" width="13.453125" style="95" customWidth="1"/>
    <col min="9988" max="10001" width="8.81640625" style="95"/>
    <col min="10002" max="10002" width="10" style="95" customWidth="1"/>
    <col min="10003" max="10240" width="8.81640625" style="95"/>
    <col min="10241" max="10241" width="12.54296875" style="95" customWidth="1"/>
    <col min="10242" max="10242" width="5.54296875" style="95" customWidth="1"/>
    <col min="10243" max="10243" width="13.453125" style="95" customWidth="1"/>
    <col min="10244" max="10257" width="8.81640625" style="95"/>
    <col min="10258" max="10258" width="10" style="95" customWidth="1"/>
    <col min="10259" max="10496" width="8.81640625" style="95"/>
    <col min="10497" max="10497" width="12.54296875" style="95" customWidth="1"/>
    <col min="10498" max="10498" width="5.54296875" style="95" customWidth="1"/>
    <col min="10499" max="10499" width="13.453125" style="95" customWidth="1"/>
    <col min="10500" max="10513" width="8.81640625" style="95"/>
    <col min="10514" max="10514" width="10" style="95" customWidth="1"/>
    <col min="10515" max="10752" width="8.81640625" style="95"/>
    <col min="10753" max="10753" width="12.54296875" style="95" customWidth="1"/>
    <col min="10754" max="10754" width="5.54296875" style="95" customWidth="1"/>
    <col min="10755" max="10755" width="13.453125" style="95" customWidth="1"/>
    <col min="10756" max="10769" width="8.81640625" style="95"/>
    <col min="10770" max="10770" width="10" style="95" customWidth="1"/>
    <col min="10771" max="11008" width="8.81640625" style="95"/>
    <col min="11009" max="11009" width="12.54296875" style="95" customWidth="1"/>
    <col min="11010" max="11010" width="5.54296875" style="95" customWidth="1"/>
    <col min="11011" max="11011" width="13.453125" style="95" customWidth="1"/>
    <col min="11012" max="11025" width="8.81640625" style="95"/>
    <col min="11026" max="11026" width="10" style="95" customWidth="1"/>
    <col min="11027" max="11264" width="8.81640625" style="95"/>
    <col min="11265" max="11265" width="12.54296875" style="95" customWidth="1"/>
    <col min="11266" max="11266" width="5.54296875" style="95" customWidth="1"/>
    <col min="11267" max="11267" width="13.453125" style="95" customWidth="1"/>
    <col min="11268" max="11281" width="8.81640625" style="95"/>
    <col min="11282" max="11282" width="10" style="95" customWidth="1"/>
    <col min="11283" max="11520" width="8.81640625" style="95"/>
    <col min="11521" max="11521" width="12.54296875" style="95" customWidth="1"/>
    <col min="11522" max="11522" width="5.54296875" style="95" customWidth="1"/>
    <col min="11523" max="11523" width="13.453125" style="95" customWidth="1"/>
    <col min="11524" max="11537" width="8.81640625" style="95"/>
    <col min="11538" max="11538" width="10" style="95" customWidth="1"/>
    <col min="11539" max="11776" width="8.81640625" style="95"/>
    <col min="11777" max="11777" width="12.54296875" style="95" customWidth="1"/>
    <col min="11778" max="11778" width="5.54296875" style="95" customWidth="1"/>
    <col min="11779" max="11779" width="13.453125" style="95" customWidth="1"/>
    <col min="11780" max="11793" width="8.81640625" style="95"/>
    <col min="11794" max="11794" width="10" style="95" customWidth="1"/>
    <col min="11795" max="12032" width="8.81640625" style="95"/>
    <col min="12033" max="12033" width="12.54296875" style="95" customWidth="1"/>
    <col min="12034" max="12034" width="5.54296875" style="95" customWidth="1"/>
    <col min="12035" max="12035" width="13.453125" style="95" customWidth="1"/>
    <col min="12036" max="12049" width="8.81640625" style="95"/>
    <col min="12050" max="12050" width="10" style="95" customWidth="1"/>
    <col min="12051" max="12288" width="8.81640625" style="95"/>
    <col min="12289" max="12289" width="12.54296875" style="95" customWidth="1"/>
    <col min="12290" max="12290" width="5.54296875" style="95" customWidth="1"/>
    <col min="12291" max="12291" width="13.453125" style="95" customWidth="1"/>
    <col min="12292" max="12305" width="8.81640625" style="95"/>
    <col min="12306" max="12306" width="10" style="95" customWidth="1"/>
    <col min="12307" max="12544" width="8.81640625" style="95"/>
    <col min="12545" max="12545" width="12.54296875" style="95" customWidth="1"/>
    <col min="12546" max="12546" width="5.54296875" style="95" customWidth="1"/>
    <col min="12547" max="12547" width="13.453125" style="95" customWidth="1"/>
    <col min="12548" max="12561" width="8.81640625" style="95"/>
    <col min="12562" max="12562" width="10" style="95" customWidth="1"/>
    <col min="12563" max="12800" width="8.81640625" style="95"/>
    <col min="12801" max="12801" width="12.54296875" style="95" customWidth="1"/>
    <col min="12802" max="12802" width="5.54296875" style="95" customWidth="1"/>
    <col min="12803" max="12803" width="13.453125" style="95" customWidth="1"/>
    <col min="12804" max="12817" width="8.81640625" style="95"/>
    <col min="12818" max="12818" width="10" style="95" customWidth="1"/>
    <col min="12819" max="13056" width="8.81640625" style="95"/>
    <col min="13057" max="13057" width="12.54296875" style="95" customWidth="1"/>
    <col min="13058" max="13058" width="5.54296875" style="95" customWidth="1"/>
    <col min="13059" max="13059" width="13.453125" style="95" customWidth="1"/>
    <col min="13060" max="13073" width="8.81640625" style="95"/>
    <col min="13074" max="13074" width="10" style="95" customWidth="1"/>
    <col min="13075" max="13312" width="8.81640625" style="95"/>
    <col min="13313" max="13313" width="12.54296875" style="95" customWidth="1"/>
    <col min="13314" max="13314" width="5.54296875" style="95" customWidth="1"/>
    <col min="13315" max="13315" width="13.453125" style="95" customWidth="1"/>
    <col min="13316" max="13329" width="8.81640625" style="95"/>
    <col min="13330" max="13330" width="10" style="95" customWidth="1"/>
    <col min="13331" max="13568" width="8.81640625" style="95"/>
    <col min="13569" max="13569" width="12.54296875" style="95" customWidth="1"/>
    <col min="13570" max="13570" width="5.54296875" style="95" customWidth="1"/>
    <col min="13571" max="13571" width="13.453125" style="95" customWidth="1"/>
    <col min="13572" max="13585" width="8.81640625" style="95"/>
    <col min="13586" max="13586" width="10" style="95" customWidth="1"/>
    <col min="13587" max="13824" width="8.81640625" style="95"/>
    <col min="13825" max="13825" width="12.54296875" style="95" customWidth="1"/>
    <col min="13826" max="13826" width="5.54296875" style="95" customWidth="1"/>
    <col min="13827" max="13827" width="13.453125" style="95" customWidth="1"/>
    <col min="13828" max="13841" width="8.81640625" style="95"/>
    <col min="13842" max="13842" width="10" style="95" customWidth="1"/>
    <col min="13843" max="14080" width="8.81640625" style="95"/>
    <col min="14081" max="14081" width="12.54296875" style="95" customWidth="1"/>
    <col min="14082" max="14082" width="5.54296875" style="95" customWidth="1"/>
    <col min="14083" max="14083" width="13.453125" style="95" customWidth="1"/>
    <col min="14084" max="14097" width="8.81640625" style="95"/>
    <col min="14098" max="14098" width="10" style="95" customWidth="1"/>
    <col min="14099" max="14336" width="8.81640625" style="95"/>
    <col min="14337" max="14337" width="12.54296875" style="95" customWidth="1"/>
    <col min="14338" max="14338" width="5.54296875" style="95" customWidth="1"/>
    <col min="14339" max="14339" width="13.453125" style="95" customWidth="1"/>
    <col min="14340" max="14353" width="8.81640625" style="95"/>
    <col min="14354" max="14354" width="10" style="95" customWidth="1"/>
    <col min="14355" max="14592" width="8.81640625" style="95"/>
    <col min="14593" max="14593" width="12.54296875" style="95" customWidth="1"/>
    <col min="14594" max="14594" width="5.54296875" style="95" customWidth="1"/>
    <col min="14595" max="14595" width="13.453125" style="95" customWidth="1"/>
    <col min="14596" max="14609" width="8.81640625" style="95"/>
    <col min="14610" max="14610" width="10" style="95" customWidth="1"/>
    <col min="14611" max="14848" width="8.81640625" style="95"/>
    <col min="14849" max="14849" width="12.54296875" style="95" customWidth="1"/>
    <col min="14850" max="14850" width="5.54296875" style="95" customWidth="1"/>
    <col min="14851" max="14851" width="13.453125" style="95" customWidth="1"/>
    <col min="14852" max="14865" width="8.81640625" style="95"/>
    <col min="14866" max="14866" width="10" style="95" customWidth="1"/>
    <col min="14867" max="15104" width="8.81640625" style="95"/>
    <col min="15105" max="15105" width="12.54296875" style="95" customWidth="1"/>
    <col min="15106" max="15106" width="5.54296875" style="95" customWidth="1"/>
    <col min="15107" max="15107" width="13.453125" style="95" customWidth="1"/>
    <col min="15108" max="15121" width="8.81640625" style="95"/>
    <col min="15122" max="15122" width="10" style="95" customWidth="1"/>
    <col min="15123" max="15360" width="8.81640625" style="95"/>
    <col min="15361" max="15361" width="12.54296875" style="95" customWidth="1"/>
    <col min="15362" max="15362" width="5.54296875" style="95" customWidth="1"/>
    <col min="15363" max="15363" width="13.453125" style="95" customWidth="1"/>
    <col min="15364" max="15377" width="8.81640625" style="95"/>
    <col min="15378" max="15378" width="10" style="95" customWidth="1"/>
    <col min="15379" max="15616" width="8.81640625" style="95"/>
    <col min="15617" max="15617" width="12.54296875" style="95" customWidth="1"/>
    <col min="15618" max="15618" width="5.54296875" style="95" customWidth="1"/>
    <col min="15619" max="15619" width="13.453125" style="95" customWidth="1"/>
    <col min="15620" max="15633" width="8.81640625" style="95"/>
    <col min="15634" max="15634" width="10" style="95" customWidth="1"/>
    <col min="15635" max="15872" width="8.81640625" style="95"/>
    <col min="15873" max="15873" width="12.54296875" style="95" customWidth="1"/>
    <col min="15874" max="15874" width="5.54296875" style="95" customWidth="1"/>
    <col min="15875" max="15875" width="13.453125" style="95" customWidth="1"/>
    <col min="15876" max="15889" width="8.81640625" style="95"/>
    <col min="15890" max="15890" width="10" style="95" customWidth="1"/>
    <col min="15891" max="16128" width="8.81640625" style="95"/>
    <col min="16129" max="16129" width="12.54296875" style="95" customWidth="1"/>
    <col min="16130" max="16130" width="5.54296875" style="95" customWidth="1"/>
    <col min="16131" max="16131" width="13.453125" style="95" customWidth="1"/>
    <col min="16132" max="16145" width="8.81640625" style="95"/>
    <col min="16146" max="16146" width="10" style="95" customWidth="1"/>
    <col min="16147" max="16384" width="8.81640625" style="95"/>
  </cols>
  <sheetData>
    <row r="1" spans="1:34" ht="22" x14ac:dyDescent="0.35">
      <c r="A1" s="88"/>
      <c r="B1" s="89" t="s">
        <v>0</v>
      </c>
      <c r="C1" s="88"/>
      <c r="D1" s="90"/>
      <c r="E1" s="91" t="s">
        <v>1</v>
      </c>
      <c r="F1" s="92">
        <v>23</v>
      </c>
      <c r="G1" s="93"/>
      <c r="H1" s="93"/>
      <c r="I1" s="93"/>
      <c r="J1" s="93"/>
      <c r="K1" s="93"/>
      <c r="L1" s="93"/>
      <c r="M1" s="93"/>
      <c r="N1" s="93"/>
      <c r="O1" s="93"/>
      <c r="P1" s="93"/>
      <c r="Q1" s="93"/>
      <c r="R1" s="93"/>
      <c r="S1" s="88"/>
      <c r="T1" s="89"/>
      <c r="U1" s="88"/>
      <c r="V1" s="88"/>
      <c r="W1" s="88"/>
      <c r="X1" s="90"/>
      <c r="Y1" s="91"/>
      <c r="Z1" s="92"/>
      <c r="AA1" s="92"/>
      <c r="AB1" s="92"/>
      <c r="AC1" s="92"/>
      <c r="AD1" s="92"/>
      <c r="AE1" s="92"/>
      <c r="AF1" s="92"/>
      <c r="AG1" s="94"/>
      <c r="AH1" s="94"/>
    </row>
    <row r="2" spans="1:34" x14ac:dyDescent="0.35">
      <c r="A2" s="88"/>
      <c r="B2" s="88"/>
      <c r="C2" s="88"/>
      <c r="D2" s="96"/>
      <c r="E2" s="97" t="s">
        <v>2</v>
      </c>
      <c r="F2" s="92"/>
      <c r="G2" s="98"/>
      <c r="H2" s="99"/>
      <c r="I2" s="99"/>
      <c r="J2" s="99"/>
      <c r="K2" s="99"/>
      <c r="L2" s="100"/>
      <c r="M2" s="100"/>
      <c r="N2" s="100"/>
      <c r="O2" s="100"/>
      <c r="P2" s="100"/>
      <c r="Q2" s="100"/>
      <c r="R2" s="100"/>
      <c r="S2" s="88"/>
      <c r="T2" s="88"/>
      <c r="U2" s="88"/>
      <c r="V2" s="88"/>
      <c r="W2" s="88"/>
      <c r="X2" s="96"/>
      <c r="Y2" s="101"/>
      <c r="Z2" s="92"/>
      <c r="AA2" s="92"/>
      <c r="AB2" s="92"/>
      <c r="AC2" s="92"/>
      <c r="AD2" s="92"/>
      <c r="AE2" s="92"/>
      <c r="AF2" s="92"/>
      <c r="AG2" s="94"/>
      <c r="AH2" s="94"/>
    </row>
    <row r="3" spans="1:34" x14ac:dyDescent="0.35">
      <c r="A3" s="88" t="s">
        <v>3</v>
      </c>
      <c r="B3" s="88"/>
      <c r="C3" s="88"/>
      <c r="D3" s="90"/>
      <c r="E3" s="88"/>
      <c r="F3" s="98"/>
      <c r="G3" s="99"/>
      <c r="H3" s="99"/>
      <c r="I3" s="99"/>
      <c r="J3" s="99"/>
      <c r="K3" s="100"/>
      <c r="L3" s="100"/>
      <c r="M3" s="100"/>
      <c r="N3" s="100"/>
      <c r="O3" s="100"/>
      <c r="P3" s="100"/>
      <c r="Q3" s="100"/>
      <c r="R3" s="88"/>
      <c r="S3" s="88"/>
      <c r="T3" s="88"/>
      <c r="U3" s="88"/>
      <c r="V3" s="88"/>
      <c r="W3" s="90"/>
      <c r="X3" s="88"/>
      <c r="Y3" s="88"/>
      <c r="Z3" s="88"/>
      <c r="AA3" s="88"/>
      <c r="AB3" s="88"/>
      <c r="AC3" s="88"/>
      <c r="AD3" s="88"/>
      <c r="AE3" s="88"/>
      <c r="AF3" s="94"/>
      <c r="AG3" s="94"/>
    </row>
    <row r="4" spans="1:34" x14ac:dyDescent="0.35">
      <c r="A4" s="88" t="s">
        <v>101</v>
      </c>
      <c r="C4" s="88"/>
      <c r="D4" s="88"/>
      <c r="E4" s="88"/>
      <c r="F4" s="88"/>
      <c r="G4" s="88"/>
      <c r="H4" s="88"/>
      <c r="I4" s="88"/>
      <c r="J4" s="88"/>
      <c r="K4" s="88"/>
      <c r="L4" s="88"/>
      <c r="M4" s="88"/>
      <c r="N4" s="88"/>
      <c r="O4" s="88"/>
      <c r="P4" s="88"/>
      <c r="Q4" s="94"/>
      <c r="R4" s="94"/>
    </row>
    <row r="5" spans="1:34" x14ac:dyDescent="0.35">
      <c r="B5" s="88"/>
      <c r="C5" s="88" t="s">
        <v>5</v>
      </c>
      <c r="D5" s="88"/>
      <c r="E5" s="88"/>
      <c r="F5" s="88"/>
      <c r="G5" s="88"/>
      <c r="H5" s="88"/>
      <c r="I5" s="88"/>
      <c r="J5" s="88"/>
      <c r="K5" s="88"/>
      <c r="L5" s="88"/>
      <c r="M5" s="88"/>
      <c r="N5" s="88"/>
      <c r="O5" s="88"/>
      <c r="P5" s="88"/>
      <c r="Q5" s="94"/>
      <c r="R5" s="94"/>
    </row>
    <row r="6" spans="1:34" ht="39.5" x14ac:dyDescent="0.35">
      <c r="B6" s="102"/>
      <c r="C6" s="103" t="s">
        <v>131</v>
      </c>
      <c r="D6" s="88"/>
      <c r="E6" s="88"/>
      <c r="F6" s="88"/>
      <c r="G6" s="88"/>
      <c r="H6" s="88"/>
      <c r="I6" s="88"/>
      <c r="J6" s="88"/>
      <c r="K6" s="88"/>
      <c r="L6" s="88"/>
      <c r="M6" s="88"/>
      <c r="N6" s="88"/>
      <c r="O6" s="88"/>
      <c r="P6" s="88"/>
      <c r="Q6" s="94"/>
      <c r="R6" s="94"/>
    </row>
    <row r="7" spans="1:34" ht="54" customHeight="1" x14ac:dyDescent="0.35">
      <c r="A7" s="104" t="s">
        <v>103</v>
      </c>
      <c r="B7" s="105" t="s">
        <v>7</v>
      </c>
      <c r="C7" s="106" t="s">
        <v>9</v>
      </c>
      <c r="D7" s="172" t="s">
        <v>104</v>
      </c>
      <c r="E7" s="174" t="s">
        <v>105</v>
      </c>
      <c r="F7" s="174" t="s">
        <v>106</v>
      </c>
      <c r="G7" s="176" t="s">
        <v>107</v>
      </c>
      <c r="H7" s="176"/>
      <c r="I7" s="174" t="s">
        <v>108</v>
      </c>
      <c r="J7" s="174" t="s">
        <v>109</v>
      </c>
      <c r="K7" s="107" t="s">
        <v>110</v>
      </c>
      <c r="L7" s="177" t="s">
        <v>132</v>
      </c>
      <c r="M7" s="178"/>
      <c r="N7" s="167" t="s">
        <v>112</v>
      </c>
      <c r="O7" s="167" t="s">
        <v>113</v>
      </c>
      <c r="P7" s="168" t="s">
        <v>114</v>
      </c>
      <c r="Q7" s="170" t="s">
        <v>115</v>
      </c>
      <c r="R7" s="95"/>
    </row>
    <row r="8" spans="1:34" ht="68.25" customHeight="1" x14ac:dyDescent="0.35">
      <c r="A8" s="110"/>
      <c r="B8" s="111"/>
      <c r="C8" s="112"/>
      <c r="D8" s="173"/>
      <c r="E8" s="175"/>
      <c r="F8" s="174"/>
      <c r="G8" s="113" t="s">
        <v>116</v>
      </c>
      <c r="H8" s="113" t="s">
        <v>117</v>
      </c>
      <c r="I8" s="175"/>
      <c r="J8" s="175"/>
      <c r="K8" s="114"/>
      <c r="L8" s="113" t="s">
        <v>116</v>
      </c>
      <c r="M8" s="113" t="s">
        <v>117</v>
      </c>
      <c r="N8" s="167"/>
      <c r="O8" s="167"/>
      <c r="P8" s="169"/>
      <c r="Q8" s="171"/>
      <c r="R8" s="95"/>
    </row>
    <row r="9" spans="1:34" ht="15" customHeight="1" x14ac:dyDescent="0.35">
      <c r="A9" s="115" t="s">
        <v>118</v>
      </c>
      <c r="B9" s="116" t="s">
        <v>19</v>
      </c>
      <c r="C9" s="117" t="s">
        <v>85</v>
      </c>
      <c r="D9" s="118" t="s">
        <v>119</v>
      </c>
      <c r="E9" s="119">
        <f t="shared" ref="E9:E17" si="0">N9*D9</f>
        <v>1840</v>
      </c>
      <c r="F9" s="120">
        <f>G9+H9</f>
        <v>1</v>
      </c>
      <c r="G9" s="121">
        <v>1</v>
      </c>
      <c r="H9" s="121">
        <v>0</v>
      </c>
      <c r="I9" s="119">
        <v>64</v>
      </c>
      <c r="J9" s="119">
        <f t="shared" ref="J9:J17" si="1">I9*F9</f>
        <v>64</v>
      </c>
      <c r="K9" s="120">
        <f>L9+M9</f>
        <v>1</v>
      </c>
      <c r="L9" s="121">
        <v>1</v>
      </c>
      <c r="M9" s="121">
        <v>0</v>
      </c>
      <c r="N9" s="122">
        <v>80</v>
      </c>
      <c r="O9" s="122">
        <f t="shared" ref="O9:O17" si="2">N9*K9</f>
        <v>80</v>
      </c>
      <c r="P9" s="123">
        <f t="shared" ref="P9:P17" si="3">SUM(J9,O9)</f>
        <v>144</v>
      </c>
      <c r="Q9" s="124">
        <f t="shared" ref="Q9:Q17" si="4">(E9-P9)*0.65</f>
        <v>1102.4000000000001</v>
      </c>
      <c r="R9" s="95"/>
    </row>
    <row r="10" spans="1:34" ht="15" customHeight="1" x14ac:dyDescent="0.35">
      <c r="A10" s="115" t="s">
        <v>120</v>
      </c>
      <c r="B10" s="116" t="s">
        <v>19</v>
      </c>
      <c r="C10" s="117" t="s">
        <v>70</v>
      </c>
      <c r="D10" s="118" t="s">
        <v>27</v>
      </c>
      <c r="E10" s="119">
        <f t="shared" si="0"/>
        <v>720</v>
      </c>
      <c r="F10" s="120">
        <f t="shared" ref="F10:F17" si="5">G10+H10</f>
        <v>1</v>
      </c>
      <c r="G10" s="121">
        <v>1</v>
      </c>
      <c r="H10" s="121">
        <v>0</v>
      </c>
      <c r="I10" s="119">
        <v>64</v>
      </c>
      <c r="J10" s="119">
        <f t="shared" si="1"/>
        <v>64</v>
      </c>
      <c r="K10" s="120">
        <f t="shared" ref="K10:K17" si="6">L10+M10</f>
        <v>5</v>
      </c>
      <c r="L10" s="121">
        <v>5</v>
      </c>
      <c r="M10" s="121">
        <v>0</v>
      </c>
      <c r="N10" s="122">
        <v>80</v>
      </c>
      <c r="O10" s="122">
        <f t="shared" si="2"/>
        <v>400</v>
      </c>
      <c r="P10" s="123">
        <f t="shared" si="3"/>
        <v>464</v>
      </c>
      <c r="Q10" s="124">
        <f t="shared" si="4"/>
        <v>166.4</v>
      </c>
      <c r="R10" s="95" t="s">
        <v>123</v>
      </c>
    </row>
    <row r="11" spans="1:34" x14ac:dyDescent="0.35">
      <c r="A11" s="115" t="s">
        <v>122</v>
      </c>
      <c r="B11" s="116" t="s">
        <v>19</v>
      </c>
      <c r="C11" s="117" t="s">
        <v>125</v>
      </c>
      <c r="D11" s="118" t="s">
        <v>119</v>
      </c>
      <c r="E11" s="119">
        <f t="shared" si="0"/>
        <v>1840</v>
      </c>
      <c r="F11" s="120">
        <f t="shared" si="5"/>
        <v>1</v>
      </c>
      <c r="G11" s="121">
        <v>1</v>
      </c>
      <c r="H11" s="121">
        <v>0</v>
      </c>
      <c r="I11" s="119">
        <v>64</v>
      </c>
      <c r="J11" s="119">
        <f t="shared" si="1"/>
        <v>64</v>
      </c>
      <c r="K11" s="120">
        <f t="shared" si="6"/>
        <v>0</v>
      </c>
      <c r="L11" s="121">
        <v>0</v>
      </c>
      <c r="M11" s="121">
        <v>0</v>
      </c>
      <c r="N11" s="122">
        <v>80</v>
      </c>
      <c r="O11" s="122">
        <f t="shared" si="2"/>
        <v>0</v>
      </c>
      <c r="P11" s="123">
        <f t="shared" si="3"/>
        <v>64</v>
      </c>
      <c r="Q11" s="124">
        <f t="shared" si="4"/>
        <v>1154.4000000000001</v>
      </c>
      <c r="R11" s="95"/>
    </row>
    <row r="12" spans="1:34" ht="15" customHeight="1" x14ac:dyDescent="0.35">
      <c r="A12" s="115"/>
      <c r="B12" s="116"/>
      <c r="C12" s="117"/>
      <c r="D12" s="118"/>
      <c r="E12" s="119">
        <f t="shared" si="0"/>
        <v>0</v>
      </c>
      <c r="F12" s="120">
        <f t="shared" si="5"/>
        <v>0</v>
      </c>
      <c r="G12" s="121"/>
      <c r="H12" s="121"/>
      <c r="I12" s="119"/>
      <c r="J12" s="119">
        <f t="shared" si="1"/>
        <v>0</v>
      </c>
      <c r="K12" s="120">
        <f t="shared" si="6"/>
        <v>0</v>
      </c>
      <c r="L12" s="121"/>
      <c r="M12" s="121"/>
      <c r="N12" s="122"/>
      <c r="O12" s="122">
        <f t="shared" si="2"/>
        <v>0</v>
      </c>
      <c r="P12" s="123">
        <f t="shared" si="3"/>
        <v>0</v>
      </c>
      <c r="Q12" s="124">
        <f t="shared" si="4"/>
        <v>0</v>
      </c>
      <c r="R12" s="95"/>
    </row>
    <row r="13" spans="1:34" x14ac:dyDescent="0.35">
      <c r="A13" s="115"/>
      <c r="B13" s="116"/>
      <c r="C13" s="125"/>
      <c r="D13" s="118"/>
      <c r="E13" s="119">
        <f t="shared" si="0"/>
        <v>0</v>
      </c>
      <c r="F13" s="120">
        <f t="shared" si="5"/>
        <v>0</v>
      </c>
      <c r="G13" s="121"/>
      <c r="H13" s="121"/>
      <c r="I13" s="119"/>
      <c r="J13" s="119">
        <f t="shared" si="1"/>
        <v>0</v>
      </c>
      <c r="K13" s="120">
        <f t="shared" si="6"/>
        <v>0</v>
      </c>
      <c r="L13" s="121"/>
      <c r="M13" s="121"/>
      <c r="N13" s="122"/>
      <c r="O13" s="122">
        <f t="shared" si="2"/>
        <v>0</v>
      </c>
      <c r="P13" s="123">
        <f t="shared" si="3"/>
        <v>0</v>
      </c>
      <c r="Q13" s="124">
        <f t="shared" si="4"/>
        <v>0</v>
      </c>
      <c r="R13" s="95"/>
    </row>
    <row r="14" spans="1:34" ht="15.75" customHeight="1" x14ac:dyDescent="0.35">
      <c r="A14" s="115"/>
      <c r="B14" s="116"/>
      <c r="C14" s="117"/>
      <c r="D14" s="118"/>
      <c r="E14" s="119">
        <f t="shared" si="0"/>
        <v>0</v>
      </c>
      <c r="F14" s="120">
        <f t="shared" si="5"/>
        <v>0</v>
      </c>
      <c r="G14" s="121"/>
      <c r="H14" s="121"/>
      <c r="I14" s="119"/>
      <c r="J14" s="119">
        <f t="shared" si="1"/>
        <v>0</v>
      </c>
      <c r="K14" s="120">
        <f t="shared" si="6"/>
        <v>0</v>
      </c>
      <c r="L14" s="121"/>
      <c r="M14" s="121"/>
      <c r="N14" s="122"/>
      <c r="O14" s="122">
        <f t="shared" si="2"/>
        <v>0</v>
      </c>
      <c r="P14" s="123">
        <f t="shared" si="3"/>
        <v>0</v>
      </c>
      <c r="Q14" s="124">
        <f t="shared" si="4"/>
        <v>0</v>
      </c>
      <c r="R14" s="95"/>
    </row>
    <row r="15" spans="1:34" x14ac:dyDescent="0.35">
      <c r="A15" s="115"/>
      <c r="B15" s="116"/>
      <c r="C15" s="117"/>
      <c r="D15" s="118"/>
      <c r="E15" s="119">
        <f t="shared" si="0"/>
        <v>0</v>
      </c>
      <c r="F15" s="120">
        <f t="shared" si="5"/>
        <v>0</v>
      </c>
      <c r="G15" s="121"/>
      <c r="H15" s="121"/>
      <c r="I15" s="119"/>
      <c r="J15" s="119">
        <f t="shared" si="1"/>
        <v>0</v>
      </c>
      <c r="K15" s="120">
        <f t="shared" si="6"/>
        <v>0</v>
      </c>
      <c r="L15" s="121"/>
      <c r="M15" s="121"/>
      <c r="N15" s="122"/>
      <c r="O15" s="122">
        <f t="shared" si="2"/>
        <v>0</v>
      </c>
      <c r="P15" s="123">
        <f t="shared" si="3"/>
        <v>0</v>
      </c>
      <c r="Q15" s="124">
        <f t="shared" si="4"/>
        <v>0</v>
      </c>
      <c r="R15" s="95"/>
    </row>
    <row r="16" spans="1:34" ht="15" customHeight="1" x14ac:dyDescent="0.35">
      <c r="A16" s="115"/>
      <c r="B16" s="116"/>
      <c r="C16" s="125"/>
      <c r="D16" s="118"/>
      <c r="E16" s="119">
        <f t="shared" si="0"/>
        <v>0</v>
      </c>
      <c r="F16" s="120">
        <f t="shared" si="5"/>
        <v>0</v>
      </c>
      <c r="G16" s="121"/>
      <c r="H16" s="121"/>
      <c r="I16" s="119"/>
      <c r="J16" s="119">
        <f t="shared" si="1"/>
        <v>0</v>
      </c>
      <c r="K16" s="120">
        <f t="shared" si="6"/>
        <v>0</v>
      </c>
      <c r="L16" s="121"/>
      <c r="M16" s="121"/>
      <c r="N16" s="122"/>
      <c r="O16" s="122">
        <f t="shared" si="2"/>
        <v>0</v>
      </c>
      <c r="P16" s="123">
        <f t="shared" si="3"/>
        <v>0</v>
      </c>
      <c r="Q16" s="124">
        <f t="shared" si="4"/>
        <v>0</v>
      </c>
      <c r="R16" s="95"/>
    </row>
    <row r="17" spans="1:19" ht="15" thickBot="1" x14ac:dyDescent="0.4">
      <c r="A17" s="115"/>
      <c r="B17" s="126"/>
      <c r="C17" s="127"/>
      <c r="D17" s="128"/>
      <c r="E17" s="129">
        <f t="shared" si="0"/>
        <v>0</v>
      </c>
      <c r="F17" s="130">
        <f t="shared" si="5"/>
        <v>0</v>
      </c>
      <c r="G17" s="131"/>
      <c r="H17" s="131"/>
      <c r="I17" s="129"/>
      <c r="J17" s="129">
        <f t="shared" si="1"/>
        <v>0</v>
      </c>
      <c r="K17" s="130">
        <f t="shared" si="6"/>
        <v>0</v>
      </c>
      <c r="L17" s="131"/>
      <c r="M17" s="131"/>
      <c r="N17" s="132"/>
      <c r="O17" s="132">
        <f t="shared" si="2"/>
        <v>0</v>
      </c>
      <c r="P17" s="133">
        <f t="shared" si="3"/>
        <v>0</v>
      </c>
      <c r="Q17" s="134">
        <f t="shared" si="4"/>
        <v>0</v>
      </c>
      <c r="R17" s="95"/>
      <c r="S17" s="135"/>
    </row>
    <row r="18" spans="1:19" ht="15" thickBot="1" x14ac:dyDescent="0.4">
      <c r="A18" s="136"/>
      <c r="B18" s="137"/>
      <c r="C18" s="138" t="s">
        <v>41</v>
      </c>
      <c r="D18" s="139"/>
      <c r="E18" s="140"/>
      <c r="F18" s="138"/>
      <c r="G18" s="138"/>
      <c r="H18" s="138"/>
      <c r="I18" s="138"/>
      <c r="J18" s="138"/>
      <c r="K18" s="138"/>
      <c r="L18" s="138"/>
      <c r="M18" s="138"/>
      <c r="N18" s="138"/>
      <c r="O18" s="138"/>
      <c r="P18" s="141">
        <f>SUM(P9:P17)</f>
        <v>672</v>
      </c>
      <c r="Q18" s="142">
        <f>SUM(Q9:Q17)</f>
        <v>2423.2000000000003</v>
      </c>
      <c r="R18" s="95"/>
    </row>
    <row r="19" spans="1:19" x14ac:dyDescent="0.35">
      <c r="A19" s="136"/>
      <c r="B19" s="88"/>
      <c r="C19" s="88"/>
      <c r="D19" s="143"/>
      <c r="E19" s="143"/>
      <c r="F19" s="143"/>
      <c r="G19" s="143"/>
      <c r="H19" s="143"/>
      <c r="I19" s="143"/>
      <c r="J19" s="143"/>
      <c r="K19" s="143"/>
      <c r="L19" s="143"/>
      <c r="M19" s="143"/>
      <c r="N19" s="143"/>
      <c r="O19" s="143"/>
      <c r="P19" s="143"/>
      <c r="Q19" s="143"/>
      <c r="R19" s="143"/>
    </row>
    <row r="20" spans="1:19" x14ac:dyDescent="0.35">
      <c r="A20" s="136"/>
      <c r="B20" s="144"/>
      <c r="C20" s="88"/>
      <c r="D20" s="143"/>
      <c r="E20" s="143"/>
      <c r="F20" s="143"/>
      <c r="G20" s="143"/>
      <c r="H20" s="143"/>
      <c r="I20" s="143"/>
      <c r="J20" s="143"/>
      <c r="K20" s="143"/>
      <c r="L20" s="143"/>
      <c r="M20" s="143"/>
      <c r="N20" s="143"/>
      <c r="O20" s="143"/>
      <c r="P20" s="143"/>
      <c r="Q20" s="143"/>
      <c r="R20" s="143"/>
    </row>
    <row r="21" spans="1:19" x14ac:dyDescent="0.35">
      <c r="A21" s="136"/>
      <c r="B21" s="144"/>
      <c r="C21" s="88"/>
      <c r="D21" s="143"/>
      <c r="E21" s="143"/>
      <c r="F21" s="143"/>
      <c r="G21" s="143"/>
      <c r="H21" s="143"/>
      <c r="I21" s="143"/>
      <c r="J21" s="143"/>
      <c r="K21" s="143"/>
      <c r="L21" s="143"/>
      <c r="M21" s="143"/>
      <c r="N21" s="143"/>
      <c r="O21" s="143"/>
      <c r="P21" s="143"/>
      <c r="Q21" s="143"/>
      <c r="R21" s="143"/>
    </row>
    <row r="22" spans="1:19" x14ac:dyDescent="0.35">
      <c r="A22" s="145" t="s">
        <v>47</v>
      </c>
      <c r="B22" s="144" t="s">
        <v>126</v>
      </c>
      <c r="C22" s="88"/>
      <c r="D22" s="143"/>
      <c r="E22" s="143"/>
      <c r="F22" s="143"/>
      <c r="G22" s="143"/>
      <c r="H22" s="143"/>
      <c r="I22" s="143"/>
      <c r="J22" s="143"/>
      <c r="K22" s="143"/>
      <c r="L22" s="143"/>
      <c r="M22" s="143"/>
      <c r="N22" s="143"/>
      <c r="O22" s="143"/>
      <c r="P22" s="143"/>
      <c r="Q22" s="143"/>
      <c r="R22" s="143"/>
    </row>
    <row r="23" spans="1:19" x14ac:dyDescent="0.35">
      <c r="A23" s="145" t="s">
        <v>47</v>
      </c>
      <c r="B23" s="144" t="s">
        <v>133</v>
      </c>
      <c r="C23" s="88"/>
      <c r="D23" s="147"/>
      <c r="E23" s="148"/>
      <c r="F23" s="147"/>
      <c r="G23" s="147"/>
      <c r="H23" s="147"/>
      <c r="I23" s="147"/>
      <c r="J23" s="147"/>
      <c r="K23" s="147"/>
      <c r="L23" s="147"/>
      <c r="M23" s="88"/>
      <c r="N23" s="88"/>
      <c r="R23" s="95"/>
    </row>
    <row r="24" spans="1:19" x14ac:dyDescent="0.35">
      <c r="A24" s="145"/>
      <c r="B24" s="146" t="s">
        <v>134</v>
      </c>
      <c r="C24" s="147"/>
      <c r="D24" s="150"/>
      <c r="E24" s="150"/>
      <c r="F24" s="150"/>
      <c r="G24" s="150"/>
      <c r="H24" s="150"/>
      <c r="I24" s="150"/>
      <c r="J24" s="150"/>
      <c r="K24" s="150"/>
      <c r="L24" s="150"/>
      <c r="M24" s="149"/>
      <c r="N24" s="149"/>
      <c r="R24" s="95"/>
    </row>
    <row r="25" spans="1:19" s="57" customFormat="1" ht="12.5" x14ac:dyDescent="0.25">
      <c r="A25" s="3" t="s">
        <v>47</v>
      </c>
      <c r="B25" s="46" t="s">
        <v>135</v>
      </c>
      <c r="C25" s="46"/>
      <c r="D25" s="46"/>
      <c r="E25" s="46"/>
      <c r="F25" s="4"/>
      <c r="G25" s="1"/>
      <c r="H25" s="1"/>
      <c r="I25" s="7"/>
      <c r="J25" s="8"/>
      <c r="K25" s="1"/>
      <c r="L25" s="1"/>
      <c r="M25" s="1"/>
      <c r="N25" s="1"/>
      <c r="O25" s="1"/>
      <c r="P25" s="1"/>
    </row>
    <row r="26" spans="1:19" s="57" customFormat="1" ht="12.5" x14ac:dyDescent="0.25">
      <c r="A26" s="1"/>
      <c r="B26" s="1" t="s">
        <v>55</v>
      </c>
      <c r="C26" s="1"/>
      <c r="D26" s="1"/>
      <c r="E26" s="1"/>
      <c r="F26" s="4"/>
      <c r="G26" s="1"/>
      <c r="H26" s="1"/>
      <c r="I26" s="7"/>
      <c r="J26" s="8"/>
      <c r="K26" s="1"/>
      <c r="L26" s="1"/>
      <c r="M26" s="1"/>
      <c r="N26" s="1"/>
      <c r="O26" s="1"/>
      <c r="P26" s="1"/>
    </row>
    <row r="27" spans="1:19" s="57" customFormat="1" ht="12.5" x14ac:dyDescent="0.25">
      <c r="A27" s="1"/>
      <c r="B27" s="1" t="s">
        <v>56</v>
      </c>
      <c r="C27" s="1"/>
      <c r="D27" s="1"/>
      <c r="E27" s="1"/>
      <c r="F27" s="4"/>
      <c r="G27" s="1"/>
      <c r="H27" s="1"/>
      <c r="I27" s="7"/>
      <c r="J27" s="8"/>
      <c r="K27" s="1"/>
      <c r="L27" s="1"/>
      <c r="M27" s="1"/>
      <c r="N27" s="1"/>
      <c r="O27" s="1"/>
      <c r="P27" s="1"/>
    </row>
    <row r="28" spans="1:19" s="57" customFormat="1" ht="12.5" x14ac:dyDescent="0.25">
      <c r="A28" s="1"/>
      <c r="B28" s="1" t="s">
        <v>57</v>
      </c>
      <c r="C28" s="1"/>
      <c r="D28" s="1"/>
      <c r="E28" s="1"/>
      <c r="F28" s="4"/>
      <c r="G28" s="1"/>
      <c r="H28" s="1"/>
      <c r="I28" s="7"/>
      <c r="J28" s="8"/>
      <c r="K28" s="1"/>
      <c r="L28" s="1"/>
      <c r="M28" s="1"/>
      <c r="N28" s="1"/>
      <c r="O28" s="1"/>
      <c r="P28" s="1"/>
    </row>
    <row r="29" spans="1:19" x14ac:dyDescent="0.35">
      <c r="A29" s="145" t="s">
        <v>47</v>
      </c>
      <c r="B29" s="146" t="s">
        <v>129</v>
      </c>
      <c r="C29" s="147"/>
      <c r="D29" s="147"/>
      <c r="E29" s="148"/>
      <c r="F29" s="148"/>
      <c r="G29" s="148"/>
      <c r="H29" s="148"/>
      <c r="I29" s="148"/>
      <c r="J29" s="147"/>
      <c r="K29" s="147"/>
      <c r="L29" s="147"/>
      <c r="M29" s="88"/>
      <c r="N29" s="88"/>
      <c r="R29" s="95"/>
    </row>
    <row r="30" spans="1:19" x14ac:dyDescent="0.35">
      <c r="A30" s="145"/>
      <c r="B30" s="146"/>
      <c r="C30" s="147"/>
      <c r="E30" s="95"/>
      <c r="F30" s="95"/>
      <c r="R30" s="95"/>
    </row>
    <row r="31" spans="1:19" x14ac:dyDescent="0.35">
      <c r="E31" s="95"/>
      <c r="F31" s="95"/>
      <c r="R31" s="95"/>
    </row>
    <row r="32" spans="1:19" x14ac:dyDescent="0.35">
      <c r="B32" s="88" t="s">
        <v>130</v>
      </c>
      <c r="C32" s="88"/>
      <c r="D32" s="149"/>
      <c r="E32" s="149"/>
      <c r="F32" s="149"/>
      <c r="G32" s="149"/>
      <c r="H32" s="149"/>
      <c r="I32" s="149"/>
      <c r="J32" s="149"/>
      <c r="K32" s="149"/>
      <c r="L32" s="149"/>
      <c r="M32" s="149"/>
      <c r="N32" s="149"/>
      <c r="R32" s="95"/>
    </row>
    <row r="33" spans="2:18" x14ac:dyDescent="0.35">
      <c r="B33" s="88"/>
      <c r="C33" s="88" t="s">
        <v>44</v>
      </c>
      <c r="D33" s="149"/>
      <c r="E33" s="149"/>
      <c r="F33" s="149"/>
      <c r="G33" s="149"/>
      <c r="H33" s="149"/>
      <c r="I33" s="149"/>
      <c r="J33" s="149"/>
      <c r="K33" s="149"/>
      <c r="L33" s="149"/>
      <c r="M33" s="149"/>
      <c r="N33" s="149"/>
      <c r="R33" s="95"/>
    </row>
    <row r="34" spans="2:18" x14ac:dyDescent="0.35">
      <c r="B34" s="88"/>
      <c r="C34" s="88" t="s">
        <v>45</v>
      </c>
      <c r="D34" s="149"/>
      <c r="E34" s="149"/>
      <c r="F34" s="149"/>
      <c r="G34" s="149"/>
      <c r="H34" s="149"/>
      <c r="I34" s="149"/>
      <c r="J34" s="149"/>
      <c r="K34" s="149"/>
      <c r="L34" s="149"/>
      <c r="M34" s="149"/>
      <c r="N34" s="149"/>
      <c r="R34" s="95"/>
    </row>
    <row r="35" spans="2:18" x14ac:dyDescent="0.35">
      <c r="E35" s="95"/>
      <c r="F35" s="95"/>
      <c r="R35" s="95"/>
    </row>
    <row r="36" spans="2:18" x14ac:dyDescent="0.35">
      <c r="E36" s="95"/>
      <c r="F36" s="95"/>
      <c r="R36" s="95"/>
    </row>
    <row r="37" spans="2:18" x14ac:dyDescent="0.35">
      <c r="E37" s="95"/>
      <c r="F37" s="95"/>
      <c r="R37" s="95"/>
    </row>
    <row r="38" spans="2:18" x14ac:dyDescent="0.35">
      <c r="E38" s="95"/>
      <c r="F38" s="95"/>
      <c r="R38" s="95"/>
    </row>
    <row r="39" spans="2:18" x14ac:dyDescent="0.35">
      <c r="E39" s="95"/>
      <c r="F39" s="95"/>
    </row>
    <row r="40" spans="2:18" x14ac:dyDescent="0.35">
      <c r="E40" s="95"/>
      <c r="F40" s="95"/>
    </row>
  </sheetData>
  <mergeCells count="11">
    <mergeCell ref="L7:M7"/>
    <mergeCell ref="N7:N8"/>
    <mergeCell ref="O7:O8"/>
    <mergeCell ref="P7:P8"/>
    <mergeCell ref="Q7:Q8"/>
    <mergeCell ref="J7:J8"/>
    <mergeCell ref="D7:D8"/>
    <mergeCell ref="E7:E8"/>
    <mergeCell ref="F7:F8"/>
    <mergeCell ref="G7:H7"/>
    <mergeCell ref="I7:I8"/>
  </mergeCells>
  <dataValidations count="4">
    <dataValidation type="list" allowBlank="1" showInputMessage="1" showErrorMessage="1" sqref="I9:I17 JE9:JE17 TA9:TA17 ACW9:ACW17 AMS9:AMS17 AWO9:AWO17 BGK9:BGK17 BQG9:BQG17 CAC9:CAC17 CJY9:CJY17 CTU9:CTU17 DDQ9:DDQ17 DNM9:DNM17 DXI9:DXI17 EHE9:EHE17 ERA9:ERA17 FAW9:FAW17 FKS9:FKS17 FUO9:FUO17 GEK9:GEK17 GOG9:GOG17 GYC9:GYC17 HHY9:HHY17 HRU9:HRU17 IBQ9:IBQ17 ILM9:ILM17 IVI9:IVI17 JFE9:JFE17 JPA9:JPA17 JYW9:JYW17 KIS9:KIS17 KSO9:KSO17 LCK9:LCK17 LMG9:LMG17 LWC9:LWC17 MFY9:MFY17 MPU9:MPU17 MZQ9:MZQ17 NJM9:NJM17 NTI9:NTI17 ODE9:ODE17 ONA9:ONA17 OWW9:OWW17 PGS9:PGS17 PQO9:PQO17 QAK9:QAK17 QKG9:QKG17 QUC9:QUC17 RDY9:RDY17 RNU9:RNU17 RXQ9:RXQ17 SHM9:SHM17 SRI9:SRI17 TBE9:TBE17 TLA9:TLA17 TUW9:TUW17 UES9:UES17 UOO9:UOO17 UYK9:UYK17 VIG9:VIG17 VSC9:VSC17 WBY9:WBY17 WLU9:WLU17 WVQ9:WVQ17 I65545:I65553 JE65545:JE65553 TA65545:TA65553 ACW65545:ACW65553 AMS65545:AMS65553 AWO65545:AWO65553 BGK65545:BGK65553 BQG65545:BQG65553 CAC65545:CAC65553 CJY65545:CJY65553 CTU65545:CTU65553 DDQ65545:DDQ65553 DNM65545:DNM65553 DXI65545:DXI65553 EHE65545:EHE65553 ERA65545:ERA65553 FAW65545:FAW65553 FKS65545:FKS65553 FUO65545:FUO65553 GEK65545:GEK65553 GOG65545:GOG65553 GYC65545:GYC65553 HHY65545:HHY65553 HRU65545:HRU65553 IBQ65545:IBQ65553 ILM65545:ILM65553 IVI65545:IVI65553 JFE65545:JFE65553 JPA65545:JPA65553 JYW65545:JYW65553 KIS65545:KIS65553 KSO65545:KSO65553 LCK65545:LCK65553 LMG65545:LMG65553 LWC65545:LWC65553 MFY65545:MFY65553 MPU65545:MPU65553 MZQ65545:MZQ65553 NJM65545:NJM65553 NTI65545:NTI65553 ODE65545:ODE65553 ONA65545:ONA65553 OWW65545:OWW65553 PGS65545:PGS65553 PQO65545:PQO65553 QAK65545:QAK65553 QKG65545:QKG65553 QUC65545:QUC65553 RDY65545:RDY65553 RNU65545:RNU65553 RXQ65545:RXQ65553 SHM65545:SHM65553 SRI65545:SRI65553 TBE65545:TBE65553 TLA65545:TLA65553 TUW65545:TUW65553 UES65545:UES65553 UOO65545:UOO65553 UYK65545:UYK65553 VIG65545:VIG65553 VSC65545:VSC65553 WBY65545:WBY65553 WLU65545:WLU65553 WVQ65545:WVQ65553 I131081:I131089 JE131081:JE131089 TA131081:TA131089 ACW131081:ACW131089 AMS131081:AMS131089 AWO131081:AWO131089 BGK131081:BGK131089 BQG131081:BQG131089 CAC131081:CAC131089 CJY131081:CJY131089 CTU131081:CTU131089 DDQ131081:DDQ131089 DNM131081:DNM131089 DXI131081:DXI131089 EHE131081:EHE131089 ERA131081:ERA131089 FAW131081:FAW131089 FKS131081:FKS131089 FUO131081:FUO131089 GEK131081:GEK131089 GOG131081:GOG131089 GYC131081:GYC131089 HHY131081:HHY131089 HRU131081:HRU131089 IBQ131081:IBQ131089 ILM131081:ILM131089 IVI131081:IVI131089 JFE131081:JFE131089 JPA131081:JPA131089 JYW131081:JYW131089 KIS131081:KIS131089 KSO131081:KSO131089 LCK131081:LCK131089 LMG131081:LMG131089 LWC131081:LWC131089 MFY131081:MFY131089 MPU131081:MPU131089 MZQ131081:MZQ131089 NJM131081:NJM131089 NTI131081:NTI131089 ODE131081:ODE131089 ONA131081:ONA131089 OWW131081:OWW131089 PGS131081:PGS131089 PQO131081:PQO131089 QAK131081:QAK131089 QKG131081:QKG131089 QUC131081:QUC131089 RDY131081:RDY131089 RNU131081:RNU131089 RXQ131081:RXQ131089 SHM131081:SHM131089 SRI131081:SRI131089 TBE131081:TBE131089 TLA131081:TLA131089 TUW131081:TUW131089 UES131081:UES131089 UOO131081:UOO131089 UYK131081:UYK131089 VIG131081:VIG131089 VSC131081:VSC131089 WBY131081:WBY131089 WLU131081:WLU131089 WVQ131081:WVQ131089 I196617:I196625 JE196617:JE196625 TA196617:TA196625 ACW196617:ACW196625 AMS196617:AMS196625 AWO196617:AWO196625 BGK196617:BGK196625 BQG196617:BQG196625 CAC196617:CAC196625 CJY196617:CJY196625 CTU196617:CTU196625 DDQ196617:DDQ196625 DNM196617:DNM196625 DXI196617:DXI196625 EHE196617:EHE196625 ERA196617:ERA196625 FAW196617:FAW196625 FKS196617:FKS196625 FUO196617:FUO196625 GEK196617:GEK196625 GOG196617:GOG196625 GYC196617:GYC196625 HHY196617:HHY196625 HRU196617:HRU196625 IBQ196617:IBQ196625 ILM196617:ILM196625 IVI196617:IVI196625 JFE196617:JFE196625 JPA196617:JPA196625 JYW196617:JYW196625 KIS196617:KIS196625 KSO196617:KSO196625 LCK196617:LCK196625 LMG196617:LMG196625 LWC196617:LWC196625 MFY196617:MFY196625 MPU196617:MPU196625 MZQ196617:MZQ196625 NJM196617:NJM196625 NTI196617:NTI196625 ODE196617:ODE196625 ONA196617:ONA196625 OWW196617:OWW196625 PGS196617:PGS196625 PQO196617:PQO196625 QAK196617:QAK196625 QKG196617:QKG196625 QUC196617:QUC196625 RDY196617:RDY196625 RNU196617:RNU196625 RXQ196617:RXQ196625 SHM196617:SHM196625 SRI196617:SRI196625 TBE196617:TBE196625 TLA196617:TLA196625 TUW196617:TUW196625 UES196617:UES196625 UOO196617:UOO196625 UYK196617:UYK196625 VIG196617:VIG196625 VSC196617:VSC196625 WBY196617:WBY196625 WLU196617:WLU196625 WVQ196617:WVQ196625 I262153:I262161 JE262153:JE262161 TA262153:TA262161 ACW262153:ACW262161 AMS262153:AMS262161 AWO262153:AWO262161 BGK262153:BGK262161 BQG262153:BQG262161 CAC262153:CAC262161 CJY262153:CJY262161 CTU262153:CTU262161 DDQ262153:DDQ262161 DNM262153:DNM262161 DXI262153:DXI262161 EHE262153:EHE262161 ERA262153:ERA262161 FAW262153:FAW262161 FKS262153:FKS262161 FUO262153:FUO262161 GEK262153:GEK262161 GOG262153:GOG262161 GYC262153:GYC262161 HHY262153:HHY262161 HRU262153:HRU262161 IBQ262153:IBQ262161 ILM262153:ILM262161 IVI262153:IVI262161 JFE262153:JFE262161 JPA262153:JPA262161 JYW262153:JYW262161 KIS262153:KIS262161 KSO262153:KSO262161 LCK262153:LCK262161 LMG262153:LMG262161 LWC262153:LWC262161 MFY262153:MFY262161 MPU262153:MPU262161 MZQ262153:MZQ262161 NJM262153:NJM262161 NTI262153:NTI262161 ODE262153:ODE262161 ONA262153:ONA262161 OWW262153:OWW262161 PGS262153:PGS262161 PQO262153:PQO262161 QAK262153:QAK262161 QKG262153:QKG262161 QUC262153:QUC262161 RDY262153:RDY262161 RNU262153:RNU262161 RXQ262153:RXQ262161 SHM262153:SHM262161 SRI262153:SRI262161 TBE262153:TBE262161 TLA262153:TLA262161 TUW262153:TUW262161 UES262153:UES262161 UOO262153:UOO262161 UYK262153:UYK262161 VIG262153:VIG262161 VSC262153:VSC262161 WBY262153:WBY262161 WLU262153:WLU262161 WVQ262153:WVQ262161 I327689:I327697 JE327689:JE327697 TA327689:TA327697 ACW327689:ACW327697 AMS327689:AMS327697 AWO327689:AWO327697 BGK327689:BGK327697 BQG327689:BQG327697 CAC327689:CAC327697 CJY327689:CJY327697 CTU327689:CTU327697 DDQ327689:DDQ327697 DNM327689:DNM327697 DXI327689:DXI327697 EHE327689:EHE327697 ERA327689:ERA327697 FAW327689:FAW327697 FKS327689:FKS327697 FUO327689:FUO327697 GEK327689:GEK327697 GOG327689:GOG327697 GYC327689:GYC327697 HHY327689:HHY327697 HRU327689:HRU327697 IBQ327689:IBQ327697 ILM327689:ILM327697 IVI327689:IVI327697 JFE327689:JFE327697 JPA327689:JPA327697 JYW327689:JYW327697 KIS327689:KIS327697 KSO327689:KSO327697 LCK327689:LCK327697 LMG327689:LMG327697 LWC327689:LWC327697 MFY327689:MFY327697 MPU327689:MPU327697 MZQ327689:MZQ327697 NJM327689:NJM327697 NTI327689:NTI327697 ODE327689:ODE327697 ONA327689:ONA327697 OWW327689:OWW327697 PGS327689:PGS327697 PQO327689:PQO327697 QAK327689:QAK327697 QKG327689:QKG327697 QUC327689:QUC327697 RDY327689:RDY327697 RNU327689:RNU327697 RXQ327689:RXQ327697 SHM327689:SHM327697 SRI327689:SRI327697 TBE327689:TBE327697 TLA327689:TLA327697 TUW327689:TUW327697 UES327689:UES327697 UOO327689:UOO327697 UYK327689:UYK327697 VIG327689:VIG327697 VSC327689:VSC327697 WBY327689:WBY327697 WLU327689:WLU327697 WVQ327689:WVQ327697 I393225:I393233 JE393225:JE393233 TA393225:TA393233 ACW393225:ACW393233 AMS393225:AMS393233 AWO393225:AWO393233 BGK393225:BGK393233 BQG393225:BQG393233 CAC393225:CAC393233 CJY393225:CJY393233 CTU393225:CTU393233 DDQ393225:DDQ393233 DNM393225:DNM393233 DXI393225:DXI393233 EHE393225:EHE393233 ERA393225:ERA393233 FAW393225:FAW393233 FKS393225:FKS393233 FUO393225:FUO393233 GEK393225:GEK393233 GOG393225:GOG393233 GYC393225:GYC393233 HHY393225:HHY393233 HRU393225:HRU393233 IBQ393225:IBQ393233 ILM393225:ILM393233 IVI393225:IVI393233 JFE393225:JFE393233 JPA393225:JPA393233 JYW393225:JYW393233 KIS393225:KIS393233 KSO393225:KSO393233 LCK393225:LCK393233 LMG393225:LMG393233 LWC393225:LWC393233 MFY393225:MFY393233 MPU393225:MPU393233 MZQ393225:MZQ393233 NJM393225:NJM393233 NTI393225:NTI393233 ODE393225:ODE393233 ONA393225:ONA393233 OWW393225:OWW393233 PGS393225:PGS393233 PQO393225:PQO393233 QAK393225:QAK393233 QKG393225:QKG393233 QUC393225:QUC393233 RDY393225:RDY393233 RNU393225:RNU393233 RXQ393225:RXQ393233 SHM393225:SHM393233 SRI393225:SRI393233 TBE393225:TBE393233 TLA393225:TLA393233 TUW393225:TUW393233 UES393225:UES393233 UOO393225:UOO393233 UYK393225:UYK393233 VIG393225:VIG393233 VSC393225:VSC393233 WBY393225:WBY393233 WLU393225:WLU393233 WVQ393225:WVQ393233 I458761:I458769 JE458761:JE458769 TA458761:TA458769 ACW458761:ACW458769 AMS458761:AMS458769 AWO458761:AWO458769 BGK458761:BGK458769 BQG458761:BQG458769 CAC458761:CAC458769 CJY458761:CJY458769 CTU458761:CTU458769 DDQ458761:DDQ458769 DNM458761:DNM458769 DXI458761:DXI458769 EHE458761:EHE458769 ERA458761:ERA458769 FAW458761:FAW458769 FKS458761:FKS458769 FUO458761:FUO458769 GEK458761:GEK458769 GOG458761:GOG458769 GYC458761:GYC458769 HHY458761:HHY458769 HRU458761:HRU458769 IBQ458761:IBQ458769 ILM458761:ILM458769 IVI458761:IVI458769 JFE458761:JFE458769 JPA458761:JPA458769 JYW458761:JYW458769 KIS458761:KIS458769 KSO458761:KSO458769 LCK458761:LCK458769 LMG458761:LMG458769 LWC458761:LWC458769 MFY458761:MFY458769 MPU458761:MPU458769 MZQ458761:MZQ458769 NJM458761:NJM458769 NTI458761:NTI458769 ODE458761:ODE458769 ONA458761:ONA458769 OWW458761:OWW458769 PGS458761:PGS458769 PQO458761:PQO458769 QAK458761:QAK458769 QKG458761:QKG458769 QUC458761:QUC458769 RDY458761:RDY458769 RNU458761:RNU458769 RXQ458761:RXQ458769 SHM458761:SHM458769 SRI458761:SRI458769 TBE458761:TBE458769 TLA458761:TLA458769 TUW458761:TUW458769 UES458761:UES458769 UOO458761:UOO458769 UYK458761:UYK458769 VIG458761:VIG458769 VSC458761:VSC458769 WBY458761:WBY458769 WLU458761:WLU458769 WVQ458761:WVQ458769 I524297:I524305 JE524297:JE524305 TA524297:TA524305 ACW524297:ACW524305 AMS524297:AMS524305 AWO524297:AWO524305 BGK524297:BGK524305 BQG524297:BQG524305 CAC524297:CAC524305 CJY524297:CJY524305 CTU524297:CTU524305 DDQ524297:DDQ524305 DNM524297:DNM524305 DXI524297:DXI524305 EHE524297:EHE524305 ERA524297:ERA524305 FAW524297:FAW524305 FKS524297:FKS524305 FUO524297:FUO524305 GEK524297:GEK524305 GOG524297:GOG524305 GYC524297:GYC524305 HHY524297:HHY524305 HRU524297:HRU524305 IBQ524297:IBQ524305 ILM524297:ILM524305 IVI524297:IVI524305 JFE524297:JFE524305 JPA524297:JPA524305 JYW524297:JYW524305 KIS524297:KIS524305 KSO524297:KSO524305 LCK524297:LCK524305 LMG524297:LMG524305 LWC524297:LWC524305 MFY524297:MFY524305 MPU524297:MPU524305 MZQ524297:MZQ524305 NJM524297:NJM524305 NTI524297:NTI524305 ODE524297:ODE524305 ONA524297:ONA524305 OWW524297:OWW524305 PGS524297:PGS524305 PQO524297:PQO524305 QAK524297:QAK524305 QKG524297:QKG524305 QUC524297:QUC524305 RDY524297:RDY524305 RNU524297:RNU524305 RXQ524297:RXQ524305 SHM524297:SHM524305 SRI524297:SRI524305 TBE524297:TBE524305 TLA524297:TLA524305 TUW524297:TUW524305 UES524297:UES524305 UOO524297:UOO524305 UYK524297:UYK524305 VIG524297:VIG524305 VSC524297:VSC524305 WBY524297:WBY524305 WLU524297:WLU524305 WVQ524297:WVQ524305 I589833:I589841 JE589833:JE589841 TA589833:TA589841 ACW589833:ACW589841 AMS589833:AMS589841 AWO589833:AWO589841 BGK589833:BGK589841 BQG589833:BQG589841 CAC589833:CAC589841 CJY589833:CJY589841 CTU589833:CTU589841 DDQ589833:DDQ589841 DNM589833:DNM589841 DXI589833:DXI589841 EHE589833:EHE589841 ERA589833:ERA589841 FAW589833:FAW589841 FKS589833:FKS589841 FUO589833:FUO589841 GEK589833:GEK589841 GOG589833:GOG589841 GYC589833:GYC589841 HHY589833:HHY589841 HRU589833:HRU589841 IBQ589833:IBQ589841 ILM589833:ILM589841 IVI589833:IVI589841 JFE589833:JFE589841 JPA589833:JPA589841 JYW589833:JYW589841 KIS589833:KIS589841 KSO589833:KSO589841 LCK589833:LCK589841 LMG589833:LMG589841 LWC589833:LWC589841 MFY589833:MFY589841 MPU589833:MPU589841 MZQ589833:MZQ589841 NJM589833:NJM589841 NTI589833:NTI589841 ODE589833:ODE589841 ONA589833:ONA589841 OWW589833:OWW589841 PGS589833:PGS589841 PQO589833:PQO589841 QAK589833:QAK589841 QKG589833:QKG589841 QUC589833:QUC589841 RDY589833:RDY589841 RNU589833:RNU589841 RXQ589833:RXQ589841 SHM589833:SHM589841 SRI589833:SRI589841 TBE589833:TBE589841 TLA589833:TLA589841 TUW589833:TUW589841 UES589833:UES589841 UOO589833:UOO589841 UYK589833:UYK589841 VIG589833:VIG589841 VSC589833:VSC589841 WBY589833:WBY589841 WLU589833:WLU589841 WVQ589833:WVQ589841 I655369:I655377 JE655369:JE655377 TA655369:TA655377 ACW655369:ACW655377 AMS655369:AMS655377 AWO655369:AWO655377 BGK655369:BGK655377 BQG655369:BQG655377 CAC655369:CAC655377 CJY655369:CJY655377 CTU655369:CTU655377 DDQ655369:DDQ655377 DNM655369:DNM655377 DXI655369:DXI655377 EHE655369:EHE655377 ERA655369:ERA655377 FAW655369:FAW655377 FKS655369:FKS655377 FUO655369:FUO655377 GEK655369:GEK655377 GOG655369:GOG655377 GYC655369:GYC655377 HHY655369:HHY655377 HRU655369:HRU655377 IBQ655369:IBQ655377 ILM655369:ILM655377 IVI655369:IVI655377 JFE655369:JFE655377 JPA655369:JPA655377 JYW655369:JYW655377 KIS655369:KIS655377 KSO655369:KSO655377 LCK655369:LCK655377 LMG655369:LMG655377 LWC655369:LWC655377 MFY655369:MFY655377 MPU655369:MPU655377 MZQ655369:MZQ655377 NJM655369:NJM655377 NTI655369:NTI655377 ODE655369:ODE655377 ONA655369:ONA655377 OWW655369:OWW655377 PGS655369:PGS655377 PQO655369:PQO655377 QAK655369:QAK655377 QKG655369:QKG655377 QUC655369:QUC655377 RDY655369:RDY655377 RNU655369:RNU655377 RXQ655369:RXQ655377 SHM655369:SHM655377 SRI655369:SRI655377 TBE655369:TBE655377 TLA655369:TLA655377 TUW655369:TUW655377 UES655369:UES655377 UOO655369:UOO655377 UYK655369:UYK655377 VIG655369:VIG655377 VSC655369:VSC655377 WBY655369:WBY655377 WLU655369:WLU655377 WVQ655369:WVQ655377 I720905:I720913 JE720905:JE720913 TA720905:TA720913 ACW720905:ACW720913 AMS720905:AMS720913 AWO720905:AWO720913 BGK720905:BGK720913 BQG720905:BQG720913 CAC720905:CAC720913 CJY720905:CJY720913 CTU720905:CTU720913 DDQ720905:DDQ720913 DNM720905:DNM720913 DXI720905:DXI720913 EHE720905:EHE720913 ERA720905:ERA720913 FAW720905:FAW720913 FKS720905:FKS720913 FUO720905:FUO720913 GEK720905:GEK720913 GOG720905:GOG720913 GYC720905:GYC720913 HHY720905:HHY720913 HRU720905:HRU720913 IBQ720905:IBQ720913 ILM720905:ILM720913 IVI720905:IVI720913 JFE720905:JFE720913 JPA720905:JPA720913 JYW720905:JYW720913 KIS720905:KIS720913 KSO720905:KSO720913 LCK720905:LCK720913 LMG720905:LMG720913 LWC720905:LWC720913 MFY720905:MFY720913 MPU720905:MPU720913 MZQ720905:MZQ720913 NJM720905:NJM720913 NTI720905:NTI720913 ODE720905:ODE720913 ONA720905:ONA720913 OWW720905:OWW720913 PGS720905:PGS720913 PQO720905:PQO720913 QAK720905:QAK720913 QKG720905:QKG720913 QUC720905:QUC720913 RDY720905:RDY720913 RNU720905:RNU720913 RXQ720905:RXQ720913 SHM720905:SHM720913 SRI720905:SRI720913 TBE720905:TBE720913 TLA720905:TLA720913 TUW720905:TUW720913 UES720905:UES720913 UOO720905:UOO720913 UYK720905:UYK720913 VIG720905:VIG720913 VSC720905:VSC720913 WBY720905:WBY720913 WLU720905:WLU720913 WVQ720905:WVQ720913 I786441:I786449 JE786441:JE786449 TA786441:TA786449 ACW786441:ACW786449 AMS786441:AMS786449 AWO786441:AWO786449 BGK786441:BGK786449 BQG786441:BQG786449 CAC786441:CAC786449 CJY786441:CJY786449 CTU786441:CTU786449 DDQ786441:DDQ786449 DNM786441:DNM786449 DXI786441:DXI786449 EHE786441:EHE786449 ERA786441:ERA786449 FAW786441:FAW786449 FKS786441:FKS786449 FUO786441:FUO786449 GEK786441:GEK786449 GOG786441:GOG786449 GYC786441:GYC786449 HHY786441:HHY786449 HRU786441:HRU786449 IBQ786441:IBQ786449 ILM786441:ILM786449 IVI786441:IVI786449 JFE786441:JFE786449 JPA786441:JPA786449 JYW786441:JYW786449 KIS786441:KIS786449 KSO786441:KSO786449 LCK786441:LCK786449 LMG786441:LMG786449 LWC786441:LWC786449 MFY786441:MFY786449 MPU786441:MPU786449 MZQ786441:MZQ786449 NJM786441:NJM786449 NTI786441:NTI786449 ODE786441:ODE786449 ONA786441:ONA786449 OWW786441:OWW786449 PGS786441:PGS786449 PQO786441:PQO786449 QAK786441:QAK786449 QKG786441:QKG786449 QUC786441:QUC786449 RDY786441:RDY786449 RNU786441:RNU786449 RXQ786441:RXQ786449 SHM786441:SHM786449 SRI786441:SRI786449 TBE786441:TBE786449 TLA786441:TLA786449 TUW786441:TUW786449 UES786441:UES786449 UOO786441:UOO786449 UYK786441:UYK786449 VIG786441:VIG786449 VSC786441:VSC786449 WBY786441:WBY786449 WLU786441:WLU786449 WVQ786441:WVQ786449 I851977:I851985 JE851977:JE851985 TA851977:TA851985 ACW851977:ACW851985 AMS851977:AMS851985 AWO851977:AWO851985 BGK851977:BGK851985 BQG851977:BQG851985 CAC851977:CAC851985 CJY851977:CJY851985 CTU851977:CTU851985 DDQ851977:DDQ851985 DNM851977:DNM851985 DXI851977:DXI851985 EHE851977:EHE851985 ERA851977:ERA851985 FAW851977:FAW851985 FKS851977:FKS851985 FUO851977:FUO851985 GEK851977:GEK851985 GOG851977:GOG851985 GYC851977:GYC851985 HHY851977:HHY851985 HRU851977:HRU851985 IBQ851977:IBQ851985 ILM851977:ILM851985 IVI851977:IVI851985 JFE851977:JFE851985 JPA851977:JPA851985 JYW851977:JYW851985 KIS851977:KIS851985 KSO851977:KSO851985 LCK851977:LCK851985 LMG851977:LMG851985 LWC851977:LWC851985 MFY851977:MFY851985 MPU851977:MPU851985 MZQ851977:MZQ851985 NJM851977:NJM851985 NTI851977:NTI851985 ODE851977:ODE851985 ONA851977:ONA851985 OWW851977:OWW851985 PGS851977:PGS851985 PQO851977:PQO851985 QAK851977:QAK851985 QKG851977:QKG851985 QUC851977:QUC851985 RDY851977:RDY851985 RNU851977:RNU851985 RXQ851977:RXQ851985 SHM851977:SHM851985 SRI851977:SRI851985 TBE851977:TBE851985 TLA851977:TLA851985 TUW851977:TUW851985 UES851977:UES851985 UOO851977:UOO851985 UYK851977:UYK851985 VIG851977:VIG851985 VSC851977:VSC851985 WBY851977:WBY851985 WLU851977:WLU851985 WVQ851977:WVQ851985 I917513:I917521 JE917513:JE917521 TA917513:TA917521 ACW917513:ACW917521 AMS917513:AMS917521 AWO917513:AWO917521 BGK917513:BGK917521 BQG917513:BQG917521 CAC917513:CAC917521 CJY917513:CJY917521 CTU917513:CTU917521 DDQ917513:DDQ917521 DNM917513:DNM917521 DXI917513:DXI917521 EHE917513:EHE917521 ERA917513:ERA917521 FAW917513:FAW917521 FKS917513:FKS917521 FUO917513:FUO917521 GEK917513:GEK917521 GOG917513:GOG917521 GYC917513:GYC917521 HHY917513:HHY917521 HRU917513:HRU917521 IBQ917513:IBQ917521 ILM917513:ILM917521 IVI917513:IVI917521 JFE917513:JFE917521 JPA917513:JPA917521 JYW917513:JYW917521 KIS917513:KIS917521 KSO917513:KSO917521 LCK917513:LCK917521 LMG917513:LMG917521 LWC917513:LWC917521 MFY917513:MFY917521 MPU917513:MPU917521 MZQ917513:MZQ917521 NJM917513:NJM917521 NTI917513:NTI917521 ODE917513:ODE917521 ONA917513:ONA917521 OWW917513:OWW917521 PGS917513:PGS917521 PQO917513:PQO917521 QAK917513:QAK917521 QKG917513:QKG917521 QUC917513:QUC917521 RDY917513:RDY917521 RNU917513:RNU917521 RXQ917513:RXQ917521 SHM917513:SHM917521 SRI917513:SRI917521 TBE917513:TBE917521 TLA917513:TLA917521 TUW917513:TUW917521 UES917513:UES917521 UOO917513:UOO917521 UYK917513:UYK917521 VIG917513:VIG917521 VSC917513:VSC917521 WBY917513:WBY917521 WLU917513:WLU917521 WVQ917513:WVQ917521 I983049:I983057 JE983049:JE983057 TA983049:TA983057 ACW983049:ACW983057 AMS983049:AMS983057 AWO983049:AWO983057 BGK983049:BGK983057 BQG983049:BQG983057 CAC983049:CAC983057 CJY983049:CJY983057 CTU983049:CTU983057 DDQ983049:DDQ983057 DNM983049:DNM983057 DXI983049:DXI983057 EHE983049:EHE983057 ERA983049:ERA983057 FAW983049:FAW983057 FKS983049:FKS983057 FUO983049:FUO983057 GEK983049:GEK983057 GOG983049:GOG983057 GYC983049:GYC983057 HHY983049:HHY983057 HRU983049:HRU983057 IBQ983049:IBQ983057 ILM983049:ILM983057 IVI983049:IVI983057 JFE983049:JFE983057 JPA983049:JPA983057 JYW983049:JYW983057 KIS983049:KIS983057 KSO983049:KSO983057 LCK983049:LCK983057 LMG983049:LMG983057 LWC983049:LWC983057 MFY983049:MFY983057 MPU983049:MPU983057 MZQ983049:MZQ983057 NJM983049:NJM983057 NTI983049:NTI983057 ODE983049:ODE983057 ONA983049:ONA983057 OWW983049:OWW983057 PGS983049:PGS983057 PQO983049:PQO983057 QAK983049:QAK983057 QKG983049:QKG983057 QUC983049:QUC983057 RDY983049:RDY983057 RNU983049:RNU983057 RXQ983049:RXQ983057 SHM983049:SHM983057 SRI983049:SRI983057 TBE983049:TBE983057 TLA983049:TLA983057 TUW983049:TUW983057 UES983049:UES983057 UOO983049:UOO983057 UYK983049:UYK983057 VIG983049:VIG983057 VSC983049:VSC983057 WBY983049:WBY983057 WLU983049:WLU983057 WVQ983049:WVQ983057" xr:uid="{C0E96FB7-9D8B-49E0-9037-5A0EAEC1CE49}">
      <formula1>"64"</formula1>
    </dataValidation>
    <dataValidation type="list" allowBlank="1" showInputMessage="1" showErrorMessage="1" sqref="N9:N17 JJ9:JJ17 TF9:TF17 ADB9:ADB17 AMX9:AMX17 AWT9:AWT17 BGP9:BGP17 BQL9:BQL17 CAH9:CAH17 CKD9:CKD17 CTZ9:CTZ17 DDV9:DDV17 DNR9:DNR17 DXN9:DXN17 EHJ9:EHJ17 ERF9:ERF17 FBB9:FBB17 FKX9:FKX17 FUT9:FUT17 GEP9:GEP17 GOL9:GOL17 GYH9:GYH17 HID9:HID17 HRZ9:HRZ17 IBV9:IBV17 ILR9:ILR17 IVN9:IVN17 JFJ9:JFJ17 JPF9:JPF17 JZB9:JZB17 KIX9:KIX17 KST9:KST17 LCP9:LCP17 LML9:LML17 LWH9:LWH17 MGD9:MGD17 MPZ9:MPZ17 MZV9:MZV17 NJR9:NJR17 NTN9:NTN17 ODJ9:ODJ17 ONF9:ONF17 OXB9:OXB17 PGX9:PGX17 PQT9:PQT17 QAP9:QAP17 QKL9:QKL17 QUH9:QUH17 RED9:RED17 RNZ9:RNZ17 RXV9:RXV17 SHR9:SHR17 SRN9:SRN17 TBJ9:TBJ17 TLF9:TLF17 TVB9:TVB17 UEX9:UEX17 UOT9:UOT17 UYP9:UYP17 VIL9:VIL17 VSH9:VSH17 WCD9:WCD17 WLZ9:WLZ17 WVV9:WVV17 N65545:N65553 JJ65545:JJ65553 TF65545:TF65553 ADB65545:ADB65553 AMX65545:AMX65553 AWT65545:AWT65553 BGP65545:BGP65553 BQL65545:BQL65553 CAH65545:CAH65553 CKD65545:CKD65553 CTZ65545:CTZ65553 DDV65545:DDV65553 DNR65545:DNR65553 DXN65545:DXN65553 EHJ65545:EHJ65553 ERF65545:ERF65553 FBB65545:FBB65553 FKX65545:FKX65553 FUT65545:FUT65553 GEP65545:GEP65553 GOL65545:GOL65553 GYH65545:GYH65553 HID65545:HID65553 HRZ65545:HRZ65553 IBV65545:IBV65553 ILR65545:ILR65553 IVN65545:IVN65553 JFJ65545:JFJ65553 JPF65545:JPF65553 JZB65545:JZB65553 KIX65545:KIX65553 KST65545:KST65553 LCP65545:LCP65553 LML65545:LML65553 LWH65545:LWH65553 MGD65545:MGD65553 MPZ65545:MPZ65553 MZV65545:MZV65553 NJR65545:NJR65553 NTN65545:NTN65553 ODJ65545:ODJ65553 ONF65545:ONF65553 OXB65545:OXB65553 PGX65545:PGX65553 PQT65545:PQT65553 QAP65545:QAP65553 QKL65545:QKL65553 QUH65545:QUH65553 RED65545:RED65553 RNZ65545:RNZ65553 RXV65545:RXV65553 SHR65545:SHR65553 SRN65545:SRN65553 TBJ65545:TBJ65553 TLF65545:TLF65553 TVB65545:TVB65553 UEX65545:UEX65553 UOT65545:UOT65553 UYP65545:UYP65553 VIL65545:VIL65553 VSH65545:VSH65553 WCD65545:WCD65553 WLZ65545:WLZ65553 WVV65545:WVV65553 N131081:N131089 JJ131081:JJ131089 TF131081:TF131089 ADB131081:ADB131089 AMX131081:AMX131089 AWT131081:AWT131089 BGP131081:BGP131089 BQL131081:BQL131089 CAH131081:CAH131089 CKD131081:CKD131089 CTZ131081:CTZ131089 DDV131081:DDV131089 DNR131081:DNR131089 DXN131081:DXN131089 EHJ131081:EHJ131089 ERF131081:ERF131089 FBB131081:FBB131089 FKX131081:FKX131089 FUT131081:FUT131089 GEP131081:GEP131089 GOL131081:GOL131089 GYH131081:GYH131089 HID131081:HID131089 HRZ131081:HRZ131089 IBV131081:IBV131089 ILR131081:ILR131089 IVN131081:IVN131089 JFJ131081:JFJ131089 JPF131081:JPF131089 JZB131081:JZB131089 KIX131081:KIX131089 KST131081:KST131089 LCP131081:LCP131089 LML131081:LML131089 LWH131081:LWH131089 MGD131081:MGD131089 MPZ131081:MPZ131089 MZV131081:MZV131089 NJR131081:NJR131089 NTN131081:NTN131089 ODJ131081:ODJ131089 ONF131081:ONF131089 OXB131081:OXB131089 PGX131081:PGX131089 PQT131081:PQT131089 QAP131081:QAP131089 QKL131081:QKL131089 QUH131081:QUH131089 RED131081:RED131089 RNZ131081:RNZ131089 RXV131081:RXV131089 SHR131081:SHR131089 SRN131081:SRN131089 TBJ131081:TBJ131089 TLF131081:TLF131089 TVB131081:TVB131089 UEX131081:UEX131089 UOT131081:UOT131089 UYP131081:UYP131089 VIL131081:VIL131089 VSH131081:VSH131089 WCD131081:WCD131089 WLZ131081:WLZ131089 WVV131081:WVV131089 N196617:N196625 JJ196617:JJ196625 TF196617:TF196625 ADB196617:ADB196625 AMX196617:AMX196625 AWT196617:AWT196625 BGP196617:BGP196625 BQL196617:BQL196625 CAH196617:CAH196625 CKD196617:CKD196625 CTZ196617:CTZ196625 DDV196617:DDV196625 DNR196617:DNR196625 DXN196617:DXN196625 EHJ196617:EHJ196625 ERF196617:ERF196625 FBB196617:FBB196625 FKX196617:FKX196625 FUT196617:FUT196625 GEP196617:GEP196625 GOL196617:GOL196625 GYH196617:GYH196625 HID196617:HID196625 HRZ196617:HRZ196625 IBV196617:IBV196625 ILR196617:ILR196625 IVN196617:IVN196625 JFJ196617:JFJ196625 JPF196617:JPF196625 JZB196617:JZB196625 KIX196617:KIX196625 KST196617:KST196625 LCP196617:LCP196625 LML196617:LML196625 LWH196617:LWH196625 MGD196617:MGD196625 MPZ196617:MPZ196625 MZV196617:MZV196625 NJR196617:NJR196625 NTN196617:NTN196625 ODJ196617:ODJ196625 ONF196617:ONF196625 OXB196617:OXB196625 PGX196617:PGX196625 PQT196617:PQT196625 QAP196617:QAP196625 QKL196617:QKL196625 QUH196617:QUH196625 RED196617:RED196625 RNZ196617:RNZ196625 RXV196617:RXV196625 SHR196617:SHR196625 SRN196617:SRN196625 TBJ196617:TBJ196625 TLF196617:TLF196625 TVB196617:TVB196625 UEX196617:UEX196625 UOT196617:UOT196625 UYP196617:UYP196625 VIL196617:VIL196625 VSH196617:VSH196625 WCD196617:WCD196625 WLZ196617:WLZ196625 WVV196617:WVV196625 N262153:N262161 JJ262153:JJ262161 TF262153:TF262161 ADB262153:ADB262161 AMX262153:AMX262161 AWT262153:AWT262161 BGP262153:BGP262161 BQL262153:BQL262161 CAH262153:CAH262161 CKD262153:CKD262161 CTZ262153:CTZ262161 DDV262153:DDV262161 DNR262153:DNR262161 DXN262153:DXN262161 EHJ262153:EHJ262161 ERF262153:ERF262161 FBB262153:FBB262161 FKX262153:FKX262161 FUT262153:FUT262161 GEP262153:GEP262161 GOL262153:GOL262161 GYH262153:GYH262161 HID262153:HID262161 HRZ262153:HRZ262161 IBV262153:IBV262161 ILR262153:ILR262161 IVN262153:IVN262161 JFJ262153:JFJ262161 JPF262153:JPF262161 JZB262153:JZB262161 KIX262153:KIX262161 KST262153:KST262161 LCP262153:LCP262161 LML262153:LML262161 LWH262153:LWH262161 MGD262153:MGD262161 MPZ262153:MPZ262161 MZV262153:MZV262161 NJR262153:NJR262161 NTN262153:NTN262161 ODJ262153:ODJ262161 ONF262153:ONF262161 OXB262153:OXB262161 PGX262153:PGX262161 PQT262153:PQT262161 QAP262153:QAP262161 QKL262153:QKL262161 QUH262153:QUH262161 RED262153:RED262161 RNZ262153:RNZ262161 RXV262153:RXV262161 SHR262153:SHR262161 SRN262153:SRN262161 TBJ262153:TBJ262161 TLF262153:TLF262161 TVB262153:TVB262161 UEX262153:UEX262161 UOT262153:UOT262161 UYP262153:UYP262161 VIL262153:VIL262161 VSH262153:VSH262161 WCD262153:WCD262161 WLZ262153:WLZ262161 WVV262153:WVV262161 N327689:N327697 JJ327689:JJ327697 TF327689:TF327697 ADB327689:ADB327697 AMX327689:AMX327697 AWT327689:AWT327697 BGP327689:BGP327697 BQL327689:BQL327697 CAH327689:CAH327697 CKD327689:CKD327697 CTZ327689:CTZ327697 DDV327689:DDV327697 DNR327689:DNR327697 DXN327689:DXN327697 EHJ327689:EHJ327697 ERF327689:ERF327697 FBB327689:FBB327697 FKX327689:FKX327697 FUT327689:FUT327697 GEP327689:GEP327697 GOL327689:GOL327697 GYH327689:GYH327697 HID327689:HID327697 HRZ327689:HRZ327697 IBV327689:IBV327697 ILR327689:ILR327697 IVN327689:IVN327697 JFJ327689:JFJ327697 JPF327689:JPF327697 JZB327689:JZB327697 KIX327689:KIX327697 KST327689:KST327697 LCP327689:LCP327697 LML327689:LML327697 LWH327689:LWH327697 MGD327689:MGD327697 MPZ327689:MPZ327697 MZV327689:MZV327697 NJR327689:NJR327697 NTN327689:NTN327697 ODJ327689:ODJ327697 ONF327689:ONF327697 OXB327689:OXB327697 PGX327689:PGX327697 PQT327689:PQT327697 QAP327689:QAP327697 QKL327689:QKL327697 QUH327689:QUH327697 RED327689:RED327697 RNZ327689:RNZ327697 RXV327689:RXV327697 SHR327689:SHR327697 SRN327689:SRN327697 TBJ327689:TBJ327697 TLF327689:TLF327697 TVB327689:TVB327697 UEX327689:UEX327697 UOT327689:UOT327697 UYP327689:UYP327697 VIL327689:VIL327697 VSH327689:VSH327697 WCD327689:WCD327697 WLZ327689:WLZ327697 WVV327689:WVV327697 N393225:N393233 JJ393225:JJ393233 TF393225:TF393233 ADB393225:ADB393233 AMX393225:AMX393233 AWT393225:AWT393233 BGP393225:BGP393233 BQL393225:BQL393233 CAH393225:CAH393233 CKD393225:CKD393233 CTZ393225:CTZ393233 DDV393225:DDV393233 DNR393225:DNR393233 DXN393225:DXN393233 EHJ393225:EHJ393233 ERF393225:ERF393233 FBB393225:FBB393233 FKX393225:FKX393233 FUT393225:FUT393233 GEP393225:GEP393233 GOL393225:GOL393233 GYH393225:GYH393233 HID393225:HID393233 HRZ393225:HRZ393233 IBV393225:IBV393233 ILR393225:ILR393233 IVN393225:IVN393233 JFJ393225:JFJ393233 JPF393225:JPF393233 JZB393225:JZB393233 KIX393225:KIX393233 KST393225:KST393233 LCP393225:LCP393233 LML393225:LML393233 LWH393225:LWH393233 MGD393225:MGD393233 MPZ393225:MPZ393233 MZV393225:MZV393233 NJR393225:NJR393233 NTN393225:NTN393233 ODJ393225:ODJ393233 ONF393225:ONF393233 OXB393225:OXB393233 PGX393225:PGX393233 PQT393225:PQT393233 QAP393225:QAP393233 QKL393225:QKL393233 QUH393225:QUH393233 RED393225:RED393233 RNZ393225:RNZ393233 RXV393225:RXV393233 SHR393225:SHR393233 SRN393225:SRN393233 TBJ393225:TBJ393233 TLF393225:TLF393233 TVB393225:TVB393233 UEX393225:UEX393233 UOT393225:UOT393233 UYP393225:UYP393233 VIL393225:VIL393233 VSH393225:VSH393233 WCD393225:WCD393233 WLZ393225:WLZ393233 WVV393225:WVV393233 N458761:N458769 JJ458761:JJ458769 TF458761:TF458769 ADB458761:ADB458769 AMX458761:AMX458769 AWT458761:AWT458769 BGP458761:BGP458769 BQL458761:BQL458769 CAH458761:CAH458769 CKD458761:CKD458769 CTZ458761:CTZ458769 DDV458761:DDV458769 DNR458761:DNR458769 DXN458761:DXN458769 EHJ458761:EHJ458769 ERF458761:ERF458769 FBB458761:FBB458769 FKX458761:FKX458769 FUT458761:FUT458769 GEP458761:GEP458769 GOL458761:GOL458769 GYH458761:GYH458769 HID458761:HID458769 HRZ458761:HRZ458769 IBV458761:IBV458769 ILR458761:ILR458769 IVN458761:IVN458769 JFJ458761:JFJ458769 JPF458761:JPF458769 JZB458761:JZB458769 KIX458761:KIX458769 KST458761:KST458769 LCP458761:LCP458769 LML458761:LML458769 LWH458761:LWH458769 MGD458761:MGD458769 MPZ458761:MPZ458769 MZV458761:MZV458769 NJR458761:NJR458769 NTN458761:NTN458769 ODJ458761:ODJ458769 ONF458761:ONF458769 OXB458761:OXB458769 PGX458761:PGX458769 PQT458761:PQT458769 QAP458761:QAP458769 QKL458761:QKL458769 QUH458761:QUH458769 RED458761:RED458769 RNZ458761:RNZ458769 RXV458761:RXV458769 SHR458761:SHR458769 SRN458761:SRN458769 TBJ458761:TBJ458769 TLF458761:TLF458769 TVB458761:TVB458769 UEX458761:UEX458769 UOT458761:UOT458769 UYP458761:UYP458769 VIL458761:VIL458769 VSH458761:VSH458769 WCD458761:WCD458769 WLZ458761:WLZ458769 WVV458761:WVV458769 N524297:N524305 JJ524297:JJ524305 TF524297:TF524305 ADB524297:ADB524305 AMX524297:AMX524305 AWT524297:AWT524305 BGP524297:BGP524305 BQL524297:BQL524305 CAH524297:CAH524305 CKD524297:CKD524305 CTZ524297:CTZ524305 DDV524297:DDV524305 DNR524297:DNR524305 DXN524297:DXN524305 EHJ524297:EHJ524305 ERF524297:ERF524305 FBB524297:FBB524305 FKX524297:FKX524305 FUT524297:FUT524305 GEP524297:GEP524305 GOL524297:GOL524305 GYH524297:GYH524305 HID524297:HID524305 HRZ524297:HRZ524305 IBV524297:IBV524305 ILR524297:ILR524305 IVN524297:IVN524305 JFJ524297:JFJ524305 JPF524297:JPF524305 JZB524297:JZB524305 KIX524297:KIX524305 KST524297:KST524305 LCP524297:LCP524305 LML524297:LML524305 LWH524297:LWH524305 MGD524297:MGD524305 MPZ524297:MPZ524305 MZV524297:MZV524305 NJR524297:NJR524305 NTN524297:NTN524305 ODJ524297:ODJ524305 ONF524297:ONF524305 OXB524297:OXB524305 PGX524297:PGX524305 PQT524297:PQT524305 QAP524297:QAP524305 QKL524297:QKL524305 QUH524297:QUH524305 RED524297:RED524305 RNZ524297:RNZ524305 RXV524297:RXV524305 SHR524297:SHR524305 SRN524297:SRN524305 TBJ524297:TBJ524305 TLF524297:TLF524305 TVB524297:TVB524305 UEX524297:UEX524305 UOT524297:UOT524305 UYP524297:UYP524305 VIL524297:VIL524305 VSH524297:VSH524305 WCD524297:WCD524305 WLZ524297:WLZ524305 WVV524297:WVV524305 N589833:N589841 JJ589833:JJ589841 TF589833:TF589841 ADB589833:ADB589841 AMX589833:AMX589841 AWT589833:AWT589841 BGP589833:BGP589841 BQL589833:BQL589841 CAH589833:CAH589841 CKD589833:CKD589841 CTZ589833:CTZ589841 DDV589833:DDV589841 DNR589833:DNR589841 DXN589833:DXN589841 EHJ589833:EHJ589841 ERF589833:ERF589841 FBB589833:FBB589841 FKX589833:FKX589841 FUT589833:FUT589841 GEP589833:GEP589841 GOL589833:GOL589841 GYH589833:GYH589841 HID589833:HID589841 HRZ589833:HRZ589841 IBV589833:IBV589841 ILR589833:ILR589841 IVN589833:IVN589841 JFJ589833:JFJ589841 JPF589833:JPF589841 JZB589833:JZB589841 KIX589833:KIX589841 KST589833:KST589841 LCP589833:LCP589841 LML589833:LML589841 LWH589833:LWH589841 MGD589833:MGD589841 MPZ589833:MPZ589841 MZV589833:MZV589841 NJR589833:NJR589841 NTN589833:NTN589841 ODJ589833:ODJ589841 ONF589833:ONF589841 OXB589833:OXB589841 PGX589833:PGX589841 PQT589833:PQT589841 QAP589833:QAP589841 QKL589833:QKL589841 QUH589833:QUH589841 RED589833:RED589841 RNZ589833:RNZ589841 RXV589833:RXV589841 SHR589833:SHR589841 SRN589833:SRN589841 TBJ589833:TBJ589841 TLF589833:TLF589841 TVB589833:TVB589841 UEX589833:UEX589841 UOT589833:UOT589841 UYP589833:UYP589841 VIL589833:VIL589841 VSH589833:VSH589841 WCD589833:WCD589841 WLZ589833:WLZ589841 WVV589833:WVV589841 N655369:N655377 JJ655369:JJ655377 TF655369:TF655377 ADB655369:ADB655377 AMX655369:AMX655377 AWT655369:AWT655377 BGP655369:BGP655377 BQL655369:BQL655377 CAH655369:CAH655377 CKD655369:CKD655377 CTZ655369:CTZ655377 DDV655369:DDV655377 DNR655369:DNR655377 DXN655369:DXN655377 EHJ655369:EHJ655377 ERF655369:ERF655377 FBB655369:FBB655377 FKX655369:FKX655377 FUT655369:FUT655377 GEP655369:GEP655377 GOL655369:GOL655377 GYH655369:GYH655377 HID655369:HID655377 HRZ655369:HRZ655377 IBV655369:IBV655377 ILR655369:ILR655377 IVN655369:IVN655377 JFJ655369:JFJ655377 JPF655369:JPF655377 JZB655369:JZB655377 KIX655369:KIX655377 KST655369:KST655377 LCP655369:LCP655377 LML655369:LML655377 LWH655369:LWH655377 MGD655369:MGD655377 MPZ655369:MPZ655377 MZV655369:MZV655377 NJR655369:NJR655377 NTN655369:NTN655377 ODJ655369:ODJ655377 ONF655369:ONF655377 OXB655369:OXB655377 PGX655369:PGX655377 PQT655369:PQT655377 QAP655369:QAP655377 QKL655369:QKL655377 QUH655369:QUH655377 RED655369:RED655377 RNZ655369:RNZ655377 RXV655369:RXV655377 SHR655369:SHR655377 SRN655369:SRN655377 TBJ655369:TBJ655377 TLF655369:TLF655377 TVB655369:TVB655377 UEX655369:UEX655377 UOT655369:UOT655377 UYP655369:UYP655377 VIL655369:VIL655377 VSH655369:VSH655377 WCD655369:WCD655377 WLZ655369:WLZ655377 WVV655369:WVV655377 N720905:N720913 JJ720905:JJ720913 TF720905:TF720913 ADB720905:ADB720913 AMX720905:AMX720913 AWT720905:AWT720913 BGP720905:BGP720913 BQL720905:BQL720913 CAH720905:CAH720913 CKD720905:CKD720913 CTZ720905:CTZ720913 DDV720905:DDV720913 DNR720905:DNR720913 DXN720905:DXN720913 EHJ720905:EHJ720913 ERF720905:ERF720913 FBB720905:FBB720913 FKX720905:FKX720913 FUT720905:FUT720913 GEP720905:GEP720913 GOL720905:GOL720913 GYH720905:GYH720913 HID720905:HID720913 HRZ720905:HRZ720913 IBV720905:IBV720913 ILR720905:ILR720913 IVN720905:IVN720913 JFJ720905:JFJ720913 JPF720905:JPF720913 JZB720905:JZB720913 KIX720905:KIX720913 KST720905:KST720913 LCP720905:LCP720913 LML720905:LML720913 LWH720905:LWH720913 MGD720905:MGD720913 MPZ720905:MPZ720913 MZV720905:MZV720913 NJR720905:NJR720913 NTN720905:NTN720913 ODJ720905:ODJ720913 ONF720905:ONF720913 OXB720905:OXB720913 PGX720905:PGX720913 PQT720905:PQT720913 QAP720905:QAP720913 QKL720905:QKL720913 QUH720905:QUH720913 RED720905:RED720913 RNZ720905:RNZ720913 RXV720905:RXV720913 SHR720905:SHR720913 SRN720905:SRN720913 TBJ720905:TBJ720913 TLF720905:TLF720913 TVB720905:TVB720913 UEX720905:UEX720913 UOT720905:UOT720913 UYP720905:UYP720913 VIL720905:VIL720913 VSH720905:VSH720913 WCD720905:WCD720913 WLZ720905:WLZ720913 WVV720905:WVV720913 N786441:N786449 JJ786441:JJ786449 TF786441:TF786449 ADB786441:ADB786449 AMX786441:AMX786449 AWT786441:AWT786449 BGP786441:BGP786449 BQL786441:BQL786449 CAH786441:CAH786449 CKD786441:CKD786449 CTZ786441:CTZ786449 DDV786441:DDV786449 DNR786441:DNR786449 DXN786441:DXN786449 EHJ786441:EHJ786449 ERF786441:ERF786449 FBB786441:FBB786449 FKX786441:FKX786449 FUT786441:FUT786449 GEP786441:GEP786449 GOL786441:GOL786449 GYH786441:GYH786449 HID786441:HID786449 HRZ786441:HRZ786449 IBV786441:IBV786449 ILR786441:ILR786449 IVN786441:IVN786449 JFJ786441:JFJ786449 JPF786441:JPF786449 JZB786441:JZB786449 KIX786441:KIX786449 KST786441:KST786449 LCP786441:LCP786449 LML786441:LML786449 LWH786441:LWH786449 MGD786441:MGD786449 MPZ786441:MPZ786449 MZV786441:MZV786449 NJR786441:NJR786449 NTN786441:NTN786449 ODJ786441:ODJ786449 ONF786441:ONF786449 OXB786441:OXB786449 PGX786441:PGX786449 PQT786441:PQT786449 QAP786441:QAP786449 QKL786441:QKL786449 QUH786441:QUH786449 RED786441:RED786449 RNZ786441:RNZ786449 RXV786441:RXV786449 SHR786441:SHR786449 SRN786441:SRN786449 TBJ786441:TBJ786449 TLF786441:TLF786449 TVB786441:TVB786449 UEX786441:UEX786449 UOT786441:UOT786449 UYP786441:UYP786449 VIL786441:VIL786449 VSH786441:VSH786449 WCD786441:WCD786449 WLZ786441:WLZ786449 WVV786441:WVV786449 N851977:N851985 JJ851977:JJ851985 TF851977:TF851985 ADB851977:ADB851985 AMX851977:AMX851985 AWT851977:AWT851985 BGP851977:BGP851985 BQL851977:BQL851985 CAH851977:CAH851985 CKD851977:CKD851985 CTZ851977:CTZ851985 DDV851977:DDV851985 DNR851977:DNR851985 DXN851977:DXN851985 EHJ851977:EHJ851985 ERF851977:ERF851985 FBB851977:FBB851985 FKX851977:FKX851985 FUT851977:FUT851985 GEP851977:GEP851985 GOL851977:GOL851985 GYH851977:GYH851985 HID851977:HID851985 HRZ851977:HRZ851985 IBV851977:IBV851985 ILR851977:ILR851985 IVN851977:IVN851985 JFJ851977:JFJ851985 JPF851977:JPF851985 JZB851977:JZB851985 KIX851977:KIX851985 KST851977:KST851985 LCP851977:LCP851985 LML851977:LML851985 LWH851977:LWH851985 MGD851977:MGD851985 MPZ851977:MPZ851985 MZV851977:MZV851985 NJR851977:NJR851985 NTN851977:NTN851985 ODJ851977:ODJ851985 ONF851977:ONF851985 OXB851977:OXB851985 PGX851977:PGX851985 PQT851977:PQT851985 QAP851977:QAP851985 QKL851977:QKL851985 QUH851977:QUH851985 RED851977:RED851985 RNZ851977:RNZ851985 RXV851977:RXV851985 SHR851977:SHR851985 SRN851977:SRN851985 TBJ851977:TBJ851985 TLF851977:TLF851985 TVB851977:TVB851985 UEX851977:UEX851985 UOT851977:UOT851985 UYP851977:UYP851985 VIL851977:VIL851985 VSH851977:VSH851985 WCD851977:WCD851985 WLZ851977:WLZ851985 WVV851977:WVV851985 N917513:N917521 JJ917513:JJ917521 TF917513:TF917521 ADB917513:ADB917521 AMX917513:AMX917521 AWT917513:AWT917521 BGP917513:BGP917521 BQL917513:BQL917521 CAH917513:CAH917521 CKD917513:CKD917521 CTZ917513:CTZ917521 DDV917513:DDV917521 DNR917513:DNR917521 DXN917513:DXN917521 EHJ917513:EHJ917521 ERF917513:ERF917521 FBB917513:FBB917521 FKX917513:FKX917521 FUT917513:FUT917521 GEP917513:GEP917521 GOL917513:GOL917521 GYH917513:GYH917521 HID917513:HID917521 HRZ917513:HRZ917521 IBV917513:IBV917521 ILR917513:ILR917521 IVN917513:IVN917521 JFJ917513:JFJ917521 JPF917513:JPF917521 JZB917513:JZB917521 KIX917513:KIX917521 KST917513:KST917521 LCP917513:LCP917521 LML917513:LML917521 LWH917513:LWH917521 MGD917513:MGD917521 MPZ917513:MPZ917521 MZV917513:MZV917521 NJR917513:NJR917521 NTN917513:NTN917521 ODJ917513:ODJ917521 ONF917513:ONF917521 OXB917513:OXB917521 PGX917513:PGX917521 PQT917513:PQT917521 QAP917513:QAP917521 QKL917513:QKL917521 QUH917513:QUH917521 RED917513:RED917521 RNZ917513:RNZ917521 RXV917513:RXV917521 SHR917513:SHR917521 SRN917513:SRN917521 TBJ917513:TBJ917521 TLF917513:TLF917521 TVB917513:TVB917521 UEX917513:UEX917521 UOT917513:UOT917521 UYP917513:UYP917521 VIL917513:VIL917521 VSH917513:VSH917521 WCD917513:WCD917521 WLZ917513:WLZ917521 WVV917513:WVV917521 N983049:N983057 JJ983049:JJ983057 TF983049:TF983057 ADB983049:ADB983057 AMX983049:AMX983057 AWT983049:AWT983057 BGP983049:BGP983057 BQL983049:BQL983057 CAH983049:CAH983057 CKD983049:CKD983057 CTZ983049:CTZ983057 DDV983049:DDV983057 DNR983049:DNR983057 DXN983049:DXN983057 EHJ983049:EHJ983057 ERF983049:ERF983057 FBB983049:FBB983057 FKX983049:FKX983057 FUT983049:FUT983057 GEP983049:GEP983057 GOL983049:GOL983057 GYH983049:GYH983057 HID983049:HID983057 HRZ983049:HRZ983057 IBV983049:IBV983057 ILR983049:ILR983057 IVN983049:IVN983057 JFJ983049:JFJ983057 JPF983049:JPF983057 JZB983049:JZB983057 KIX983049:KIX983057 KST983049:KST983057 LCP983049:LCP983057 LML983049:LML983057 LWH983049:LWH983057 MGD983049:MGD983057 MPZ983049:MPZ983057 MZV983049:MZV983057 NJR983049:NJR983057 NTN983049:NTN983057 ODJ983049:ODJ983057 ONF983049:ONF983057 OXB983049:OXB983057 PGX983049:PGX983057 PQT983049:PQT983057 QAP983049:QAP983057 QKL983049:QKL983057 QUH983049:QUH983057 RED983049:RED983057 RNZ983049:RNZ983057 RXV983049:RXV983057 SHR983049:SHR983057 SRN983049:SRN983057 TBJ983049:TBJ983057 TLF983049:TLF983057 TVB983049:TVB983057 UEX983049:UEX983057 UOT983049:UOT983057 UYP983049:UYP983057 VIL983049:VIL983057 VSH983049:VSH983057 WCD983049:WCD983057 WLZ983049:WLZ983057 WVV983049:WVV983057" xr:uid="{76303E95-6129-4D60-8690-4D6353BC3FA7}">
      <formula1>"80"</formula1>
    </dataValidation>
    <dataValidation type="list" allowBlank="1" showInputMessage="1" showErrorMessage="1" sqref="N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N65554 JJ65554 TF65554 ADB65554 AMX65554 AWT65554 BGP65554 BQL65554 CAH65554 CKD65554 CTZ65554 DDV65554 DNR65554 DXN65554 EHJ65554 ERF65554 FBB65554 FKX65554 FUT65554 GEP65554 GOL65554 GYH65554 HID65554 HRZ65554 IBV65554 ILR65554 IVN65554 JFJ65554 JPF65554 JZB65554 KIX65554 KST65554 LCP65554 LML65554 LWH65554 MGD65554 MPZ65554 MZV65554 NJR65554 NTN65554 ODJ65554 ONF65554 OXB65554 PGX65554 PQT65554 QAP65554 QKL65554 QUH65554 RED65554 RNZ65554 RXV65554 SHR65554 SRN65554 TBJ65554 TLF65554 TVB65554 UEX65554 UOT65554 UYP65554 VIL65554 VSH65554 WCD65554 WLZ65554 WVV65554 N131090 JJ131090 TF131090 ADB131090 AMX131090 AWT131090 BGP131090 BQL131090 CAH131090 CKD131090 CTZ131090 DDV131090 DNR131090 DXN131090 EHJ131090 ERF131090 FBB131090 FKX131090 FUT131090 GEP131090 GOL131090 GYH131090 HID131090 HRZ131090 IBV131090 ILR131090 IVN131090 JFJ131090 JPF131090 JZB131090 KIX131090 KST131090 LCP131090 LML131090 LWH131090 MGD131090 MPZ131090 MZV131090 NJR131090 NTN131090 ODJ131090 ONF131090 OXB131090 PGX131090 PQT131090 QAP131090 QKL131090 QUH131090 RED131090 RNZ131090 RXV131090 SHR131090 SRN131090 TBJ131090 TLF131090 TVB131090 UEX131090 UOT131090 UYP131090 VIL131090 VSH131090 WCD131090 WLZ131090 WVV131090 N196626 JJ196626 TF196626 ADB196626 AMX196626 AWT196626 BGP196626 BQL196626 CAH196626 CKD196626 CTZ196626 DDV196626 DNR196626 DXN196626 EHJ196626 ERF196626 FBB196626 FKX196626 FUT196626 GEP196626 GOL196626 GYH196626 HID196626 HRZ196626 IBV196626 ILR196626 IVN196626 JFJ196626 JPF196626 JZB196626 KIX196626 KST196626 LCP196626 LML196626 LWH196626 MGD196626 MPZ196626 MZV196626 NJR196626 NTN196626 ODJ196626 ONF196626 OXB196626 PGX196626 PQT196626 QAP196626 QKL196626 QUH196626 RED196626 RNZ196626 RXV196626 SHR196626 SRN196626 TBJ196626 TLF196626 TVB196626 UEX196626 UOT196626 UYP196626 VIL196626 VSH196626 WCD196626 WLZ196626 WVV196626 N262162 JJ262162 TF262162 ADB262162 AMX262162 AWT262162 BGP262162 BQL262162 CAH262162 CKD262162 CTZ262162 DDV262162 DNR262162 DXN262162 EHJ262162 ERF262162 FBB262162 FKX262162 FUT262162 GEP262162 GOL262162 GYH262162 HID262162 HRZ262162 IBV262162 ILR262162 IVN262162 JFJ262162 JPF262162 JZB262162 KIX262162 KST262162 LCP262162 LML262162 LWH262162 MGD262162 MPZ262162 MZV262162 NJR262162 NTN262162 ODJ262162 ONF262162 OXB262162 PGX262162 PQT262162 QAP262162 QKL262162 QUH262162 RED262162 RNZ262162 RXV262162 SHR262162 SRN262162 TBJ262162 TLF262162 TVB262162 UEX262162 UOT262162 UYP262162 VIL262162 VSH262162 WCD262162 WLZ262162 WVV262162 N327698 JJ327698 TF327698 ADB327698 AMX327698 AWT327698 BGP327698 BQL327698 CAH327698 CKD327698 CTZ327698 DDV327698 DNR327698 DXN327698 EHJ327698 ERF327698 FBB327698 FKX327698 FUT327698 GEP327698 GOL327698 GYH327698 HID327698 HRZ327698 IBV327698 ILR327698 IVN327698 JFJ327698 JPF327698 JZB327698 KIX327698 KST327698 LCP327698 LML327698 LWH327698 MGD327698 MPZ327698 MZV327698 NJR327698 NTN327698 ODJ327698 ONF327698 OXB327698 PGX327698 PQT327698 QAP327698 QKL327698 QUH327698 RED327698 RNZ327698 RXV327698 SHR327698 SRN327698 TBJ327698 TLF327698 TVB327698 UEX327698 UOT327698 UYP327698 VIL327698 VSH327698 WCD327698 WLZ327698 WVV327698 N393234 JJ393234 TF393234 ADB393234 AMX393234 AWT393234 BGP393234 BQL393234 CAH393234 CKD393234 CTZ393234 DDV393234 DNR393234 DXN393234 EHJ393234 ERF393234 FBB393234 FKX393234 FUT393234 GEP393234 GOL393234 GYH393234 HID393234 HRZ393234 IBV393234 ILR393234 IVN393234 JFJ393234 JPF393234 JZB393234 KIX393234 KST393234 LCP393234 LML393234 LWH393234 MGD393234 MPZ393234 MZV393234 NJR393234 NTN393234 ODJ393234 ONF393234 OXB393234 PGX393234 PQT393234 QAP393234 QKL393234 QUH393234 RED393234 RNZ393234 RXV393234 SHR393234 SRN393234 TBJ393234 TLF393234 TVB393234 UEX393234 UOT393234 UYP393234 VIL393234 VSH393234 WCD393234 WLZ393234 WVV393234 N458770 JJ458770 TF458770 ADB458770 AMX458770 AWT458770 BGP458770 BQL458770 CAH458770 CKD458770 CTZ458770 DDV458770 DNR458770 DXN458770 EHJ458770 ERF458770 FBB458770 FKX458770 FUT458770 GEP458770 GOL458770 GYH458770 HID458770 HRZ458770 IBV458770 ILR458770 IVN458770 JFJ458770 JPF458770 JZB458770 KIX458770 KST458770 LCP458770 LML458770 LWH458770 MGD458770 MPZ458770 MZV458770 NJR458770 NTN458770 ODJ458770 ONF458770 OXB458770 PGX458770 PQT458770 QAP458770 QKL458770 QUH458770 RED458770 RNZ458770 RXV458770 SHR458770 SRN458770 TBJ458770 TLF458770 TVB458770 UEX458770 UOT458770 UYP458770 VIL458770 VSH458770 WCD458770 WLZ458770 WVV458770 N524306 JJ524306 TF524306 ADB524306 AMX524306 AWT524306 BGP524306 BQL524306 CAH524306 CKD524306 CTZ524306 DDV524306 DNR524306 DXN524306 EHJ524306 ERF524306 FBB524306 FKX524306 FUT524306 GEP524306 GOL524306 GYH524306 HID524306 HRZ524306 IBV524306 ILR524306 IVN524306 JFJ524306 JPF524306 JZB524306 KIX524306 KST524306 LCP524306 LML524306 LWH524306 MGD524306 MPZ524306 MZV524306 NJR524306 NTN524306 ODJ524306 ONF524306 OXB524306 PGX524306 PQT524306 QAP524306 QKL524306 QUH524306 RED524306 RNZ524306 RXV524306 SHR524306 SRN524306 TBJ524306 TLF524306 TVB524306 UEX524306 UOT524306 UYP524306 VIL524306 VSH524306 WCD524306 WLZ524306 WVV524306 N589842 JJ589842 TF589842 ADB589842 AMX589842 AWT589842 BGP589842 BQL589842 CAH589842 CKD589842 CTZ589842 DDV589842 DNR589842 DXN589842 EHJ589842 ERF589842 FBB589842 FKX589842 FUT589842 GEP589842 GOL589842 GYH589842 HID589842 HRZ589842 IBV589842 ILR589842 IVN589842 JFJ589842 JPF589842 JZB589842 KIX589842 KST589842 LCP589842 LML589842 LWH589842 MGD589842 MPZ589842 MZV589842 NJR589842 NTN589842 ODJ589842 ONF589842 OXB589842 PGX589842 PQT589842 QAP589842 QKL589842 QUH589842 RED589842 RNZ589842 RXV589842 SHR589842 SRN589842 TBJ589842 TLF589842 TVB589842 UEX589842 UOT589842 UYP589842 VIL589842 VSH589842 WCD589842 WLZ589842 WVV589842 N655378 JJ655378 TF655378 ADB655378 AMX655378 AWT655378 BGP655378 BQL655378 CAH655378 CKD655378 CTZ655378 DDV655378 DNR655378 DXN655378 EHJ655378 ERF655378 FBB655378 FKX655378 FUT655378 GEP655378 GOL655378 GYH655378 HID655378 HRZ655378 IBV655378 ILR655378 IVN655378 JFJ655378 JPF655378 JZB655378 KIX655378 KST655378 LCP655378 LML655378 LWH655378 MGD655378 MPZ655378 MZV655378 NJR655378 NTN655378 ODJ655378 ONF655378 OXB655378 PGX655378 PQT655378 QAP655378 QKL655378 QUH655378 RED655378 RNZ655378 RXV655378 SHR655378 SRN655378 TBJ655378 TLF655378 TVB655378 UEX655378 UOT655378 UYP655378 VIL655378 VSH655378 WCD655378 WLZ655378 WVV655378 N720914 JJ720914 TF720914 ADB720914 AMX720914 AWT720914 BGP720914 BQL720914 CAH720914 CKD720914 CTZ720914 DDV720914 DNR720914 DXN720914 EHJ720914 ERF720914 FBB720914 FKX720914 FUT720914 GEP720914 GOL720914 GYH720914 HID720914 HRZ720914 IBV720914 ILR720914 IVN720914 JFJ720914 JPF720914 JZB720914 KIX720914 KST720914 LCP720914 LML720914 LWH720914 MGD720914 MPZ720914 MZV720914 NJR720914 NTN720914 ODJ720914 ONF720914 OXB720914 PGX720914 PQT720914 QAP720914 QKL720914 QUH720914 RED720914 RNZ720914 RXV720914 SHR720914 SRN720914 TBJ720914 TLF720914 TVB720914 UEX720914 UOT720914 UYP720914 VIL720914 VSH720914 WCD720914 WLZ720914 WVV720914 N786450 JJ786450 TF786450 ADB786450 AMX786450 AWT786450 BGP786450 BQL786450 CAH786450 CKD786450 CTZ786450 DDV786450 DNR786450 DXN786450 EHJ786450 ERF786450 FBB786450 FKX786450 FUT786450 GEP786450 GOL786450 GYH786450 HID786450 HRZ786450 IBV786450 ILR786450 IVN786450 JFJ786450 JPF786450 JZB786450 KIX786450 KST786450 LCP786450 LML786450 LWH786450 MGD786450 MPZ786450 MZV786450 NJR786450 NTN786450 ODJ786450 ONF786450 OXB786450 PGX786450 PQT786450 QAP786450 QKL786450 QUH786450 RED786450 RNZ786450 RXV786450 SHR786450 SRN786450 TBJ786450 TLF786450 TVB786450 UEX786450 UOT786450 UYP786450 VIL786450 VSH786450 WCD786450 WLZ786450 WVV786450 N851986 JJ851986 TF851986 ADB851986 AMX851986 AWT851986 BGP851986 BQL851986 CAH851986 CKD851986 CTZ851986 DDV851986 DNR851986 DXN851986 EHJ851986 ERF851986 FBB851986 FKX851986 FUT851986 GEP851986 GOL851986 GYH851986 HID851986 HRZ851986 IBV851986 ILR851986 IVN851986 JFJ851986 JPF851986 JZB851986 KIX851986 KST851986 LCP851986 LML851986 LWH851986 MGD851986 MPZ851986 MZV851986 NJR851986 NTN851986 ODJ851986 ONF851986 OXB851986 PGX851986 PQT851986 QAP851986 QKL851986 QUH851986 RED851986 RNZ851986 RXV851986 SHR851986 SRN851986 TBJ851986 TLF851986 TVB851986 UEX851986 UOT851986 UYP851986 VIL851986 VSH851986 WCD851986 WLZ851986 WVV851986 N917522 JJ917522 TF917522 ADB917522 AMX917522 AWT917522 BGP917522 BQL917522 CAH917522 CKD917522 CTZ917522 DDV917522 DNR917522 DXN917522 EHJ917522 ERF917522 FBB917522 FKX917522 FUT917522 GEP917522 GOL917522 GYH917522 HID917522 HRZ917522 IBV917522 ILR917522 IVN917522 JFJ917522 JPF917522 JZB917522 KIX917522 KST917522 LCP917522 LML917522 LWH917522 MGD917522 MPZ917522 MZV917522 NJR917522 NTN917522 ODJ917522 ONF917522 OXB917522 PGX917522 PQT917522 QAP917522 QKL917522 QUH917522 RED917522 RNZ917522 RXV917522 SHR917522 SRN917522 TBJ917522 TLF917522 TVB917522 UEX917522 UOT917522 UYP917522 VIL917522 VSH917522 WCD917522 WLZ917522 WVV917522 N983058 JJ983058 TF983058 ADB983058 AMX983058 AWT983058 BGP983058 BQL983058 CAH983058 CKD983058 CTZ983058 DDV983058 DNR983058 DXN983058 EHJ983058 ERF983058 FBB983058 FKX983058 FUT983058 GEP983058 GOL983058 GYH983058 HID983058 HRZ983058 IBV983058 ILR983058 IVN983058 JFJ983058 JPF983058 JZB983058 KIX983058 KST983058 LCP983058 LML983058 LWH983058 MGD983058 MPZ983058 MZV983058 NJR983058 NTN983058 ODJ983058 ONF983058 OXB983058 PGX983058 PQT983058 QAP983058 QKL983058 QUH983058 RED983058 RNZ983058 RXV983058 SHR983058 SRN983058 TBJ983058 TLF983058 TVB983058 UEX983058 UOT983058 UYP983058 VIL983058 VSH983058 WCD983058 WLZ983058 WVV983058" xr:uid="{61E92EC3-2054-46E7-ADF2-40C816A675A3}">
      <formula1>"52,35"</formula1>
    </dataValidation>
    <dataValidation type="list" allowBlank="1" showInputMessage="1" showErrorMessage="1" sqref="I18 JE18 TA18 ACW18 AMS18 AWO18 BGK18 BQG18 CAC18 CJY18 CTU18 DDQ18 DNM18 DXI18 EHE18 ERA18 FAW18 FKS18 FUO18 GEK18 GOG18 GYC18 HHY18 HRU18 IBQ18 ILM18 IVI18 JFE18 JPA18 JYW18 KIS18 KSO18 LCK18 LMG18 LWC18 MFY18 MPU18 MZQ18 NJM18 NTI18 ODE18 ONA18 OWW18 PGS18 PQO18 QAK18 QKG18 QUC18 RDY18 RNU18 RXQ18 SHM18 SRI18 TBE18 TLA18 TUW18 UES18 UOO18 UYK18 VIG18 VSC18 WBY18 WLU18 WVQ18 I65554 JE65554 TA65554 ACW65554 AMS65554 AWO65554 BGK65554 BQG65554 CAC65554 CJY65554 CTU65554 DDQ65554 DNM65554 DXI65554 EHE65554 ERA65554 FAW65554 FKS65554 FUO65554 GEK65554 GOG65554 GYC65554 HHY65554 HRU65554 IBQ65554 ILM65554 IVI65554 JFE65554 JPA65554 JYW65554 KIS65554 KSO65554 LCK65554 LMG65554 LWC65554 MFY65554 MPU65554 MZQ65554 NJM65554 NTI65554 ODE65554 ONA65554 OWW65554 PGS65554 PQO65554 QAK65554 QKG65554 QUC65554 RDY65554 RNU65554 RXQ65554 SHM65554 SRI65554 TBE65554 TLA65554 TUW65554 UES65554 UOO65554 UYK65554 VIG65554 VSC65554 WBY65554 WLU65554 WVQ65554 I131090 JE131090 TA131090 ACW131090 AMS131090 AWO131090 BGK131090 BQG131090 CAC131090 CJY131090 CTU131090 DDQ131090 DNM131090 DXI131090 EHE131090 ERA131090 FAW131090 FKS131090 FUO131090 GEK131090 GOG131090 GYC131090 HHY131090 HRU131090 IBQ131090 ILM131090 IVI131090 JFE131090 JPA131090 JYW131090 KIS131090 KSO131090 LCK131090 LMG131090 LWC131090 MFY131090 MPU131090 MZQ131090 NJM131090 NTI131090 ODE131090 ONA131090 OWW131090 PGS131090 PQO131090 QAK131090 QKG131090 QUC131090 RDY131090 RNU131090 RXQ131090 SHM131090 SRI131090 TBE131090 TLA131090 TUW131090 UES131090 UOO131090 UYK131090 VIG131090 VSC131090 WBY131090 WLU131090 WVQ131090 I196626 JE196626 TA196626 ACW196626 AMS196626 AWO196626 BGK196626 BQG196626 CAC196626 CJY196626 CTU196626 DDQ196626 DNM196626 DXI196626 EHE196626 ERA196626 FAW196626 FKS196626 FUO196626 GEK196626 GOG196626 GYC196626 HHY196626 HRU196626 IBQ196626 ILM196626 IVI196626 JFE196626 JPA196626 JYW196626 KIS196626 KSO196626 LCK196626 LMG196626 LWC196626 MFY196626 MPU196626 MZQ196626 NJM196626 NTI196626 ODE196626 ONA196626 OWW196626 PGS196626 PQO196626 QAK196626 QKG196626 QUC196626 RDY196626 RNU196626 RXQ196626 SHM196626 SRI196626 TBE196626 TLA196626 TUW196626 UES196626 UOO196626 UYK196626 VIG196626 VSC196626 WBY196626 WLU196626 WVQ196626 I262162 JE262162 TA262162 ACW262162 AMS262162 AWO262162 BGK262162 BQG262162 CAC262162 CJY262162 CTU262162 DDQ262162 DNM262162 DXI262162 EHE262162 ERA262162 FAW262162 FKS262162 FUO262162 GEK262162 GOG262162 GYC262162 HHY262162 HRU262162 IBQ262162 ILM262162 IVI262162 JFE262162 JPA262162 JYW262162 KIS262162 KSO262162 LCK262162 LMG262162 LWC262162 MFY262162 MPU262162 MZQ262162 NJM262162 NTI262162 ODE262162 ONA262162 OWW262162 PGS262162 PQO262162 QAK262162 QKG262162 QUC262162 RDY262162 RNU262162 RXQ262162 SHM262162 SRI262162 TBE262162 TLA262162 TUW262162 UES262162 UOO262162 UYK262162 VIG262162 VSC262162 WBY262162 WLU262162 WVQ262162 I327698 JE327698 TA327698 ACW327698 AMS327698 AWO327698 BGK327698 BQG327698 CAC327698 CJY327698 CTU327698 DDQ327698 DNM327698 DXI327698 EHE327698 ERA327698 FAW327698 FKS327698 FUO327698 GEK327698 GOG327698 GYC327698 HHY327698 HRU327698 IBQ327698 ILM327698 IVI327698 JFE327698 JPA327698 JYW327698 KIS327698 KSO327698 LCK327698 LMG327698 LWC327698 MFY327698 MPU327698 MZQ327698 NJM327698 NTI327698 ODE327698 ONA327698 OWW327698 PGS327698 PQO327698 QAK327698 QKG327698 QUC327698 RDY327698 RNU327698 RXQ327698 SHM327698 SRI327698 TBE327698 TLA327698 TUW327698 UES327698 UOO327698 UYK327698 VIG327698 VSC327698 WBY327698 WLU327698 WVQ327698 I393234 JE393234 TA393234 ACW393234 AMS393234 AWO393234 BGK393234 BQG393234 CAC393234 CJY393234 CTU393234 DDQ393234 DNM393234 DXI393234 EHE393234 ERA393234 FAW393234 FKS393234 FUO393234 GEK393234 GOG393234 GYC393234 HHY393234 HRU393234 IBQ393234 ILM393234 IVI393234 JFE393234 JPA393234 JYW393234 KIS393234 KSO393234 LCK393234 LMG393234 LWC393234 MFY393234 MPU393234 MZQ393234 NJM393234 NTI393234 ODE393234 ONA393234 OWW393234 PGS393234 PQO393234 QAK393234 QKG393234 QUC393234 RDY393234 RNU393234 RXQ393234 SHM393234 SRI393234 TBE393234 TLA393234 TUW393234 UES393234 UOO393234 UYK393234 VIG393234 VSC393234 WBY393234 WLU393234 WVQ393234 I458770 JE458770 TA458770 ACW458770 AMS458770 AWO458770 BGK458770 BQG458770 CAC458770 CJY458770 CTU458770 DDQ458770 DNM458770 DXI458770 EHE458770 ERA458770 FAW458770 FKS458770 FUO458770 GEK458770 GOG458770 GYC458770 HHY458770 HRU458770 IBQ458770 ILM458770 IVI458770 JFE458770 JPA458770 JYW458770 KIS458770 KSO458770 LCK458770 LMG458770 LWC458770 MFY458770 MPU458770 MZQ458770 NJM458770 NTI458770 ODE458770 ONA458770 OWW458770 PGS458770 PQO458770 QAK458770 QKG458770 QUC458770 RDY458770 RNU458770 RXQ458770 SHM458770 SRI458770 TBE458770 TLA458770 TUW458770 UES458770 UOO458770 UYK458770 VIG458770 VSC458770 WBY458770 WLU458770 WVQ458770 I524306 JE524306 TA524306 ACW524306 AMS524306 AWO524306 BGK524306 BQG524306 CAC524306 CJY524306 CTU524306 DDQ524306 DNM524306 DXI524306 EHE524306 ERA524306 FAW524306 FKS524306 FUO524306 GEK524306 GOG524306 GYC524306 HHY524306 HRU524306 IBQ524306 ILM524306 IVI524306 JFE524306 JPA524306 JYW524306 KIS524306 KSO524306 LCK524306 LMG524306 LWC524306 MFY524306 MPU524306 MZQ524306 NJM524306 NTI524306 ODE524306 ONA524306 OWW524306 PGS524306 PQO524306 QAK524306 QKG524306 QUC524306 RDY524306 RNU524306 RXQ524306 SHM524306 SRI524306 TBE524306 TLA524306 TUW524306 UES524306 UOO524306 UYK524306 VIG524306 VSC524306 WBY524306 WLU524306 WVQ524306 I589842 JE589842 TA589842 ACW589842 AMS589842 AWO589842 BGK589842 BQG589842 CAC589842 CJY589842 CTU589842 DDQ589842 DNM589842 DXI589842 EHE589842 ERA589842 FAW589842 FKS589842 FUO589842 GEK589842 GOG589842 GYC589842 HHY589842 HRU589842 IBQ589842 ILM589842 IVI589842 JFE589842 JPA589842 JYW589842 KIS589842 KSO589842 LCK589842 LMG589842 LWC589842 MFY589842 MPU589842 MZQ589842 NJM589842 NTI589842 ODE589842 ONA589842 OWW589842 PGS589842 PQO589842 QAK589842 QKG589842 QUC589842 RDY589842 RNU589842 RXQ589842 SHM589842 SRI589842 TBE589842 TLA589842 TUW589842 UES589842 UOO589842 UYK589842 VIG589842 VSC589842 WBY589842 WLU589842 WVQ589842 I655378 JE655378 TA655378 ACW655378 AMS655378 AWO655378 BGK655378 BQG655378 CAC655378 CJY655378 CTU655378 DDQ655378 DNM655378 DXI655378 EHE655378 ERA655378 FAW655378 FKS655378 FUO655378 GEK655378 GOG655378 GYC655378 HHY655378 HRU655378 IBQ655378 ILM655378 IVI655378 JFE655378 JPA655378 JYW655378 KIS655378 KSO655378 LCK655378 LMG655378 LWC655378 MFY655378 MPU655378 MZQ655378 NJM655378 NTI655378 ODE655378 ONA655378 OWW655378 PGS655378 PQO655378 QAK655378 QKG655378 QUC655378 RDY655378 RNU655378 RXQ655378 SHM655378 SRI655378 TBE655378 TLA655378 TUW655378 UES655378 UOO655378 UYK655378 VIG655378 VSC655378 WBY655378 WLU655378 WVQ655378 I720914 JE720914 TA720914 ACW720914 AMS720914 AWO720914 BGK720914 BQG720914 CAC720914 CJY720914 CTU720914 DDQ720914 DNM720914 DXI720914 EHE720914 ERA720914 FAW720914 FKS720914 FUO720914 GEK720914 GOG720914 GYC720914 HHY720914 HRU720914 IBQ720914 ILM720914 IVI720914 JFE720914 JPA720914 JYW720914 KIS720914 KSO720914 LCK720914 LMG720914 LWC720914 MFY720914 MPU720914 MZQ720914 NJM720914 NTI720914 ODE720914 ONA720914 OWW720914 PGS720914 PQO720914 QAK720914 QKG720914 QUC720914 RDY720914 RNU720914 RXQ720914 SHM720914 SRI720914 TBE720914 TLA720914 TUW720914 UES720914 UOO720914 UYK720914 VIG720914 VSC720914 WBY720914 WLU720914 WVQ720914 I786450 JE786450 TA786450 ACW786450 AMS786450 AWO786450 BGK786450 BQG786450 CAC786450 CJY786450 CTU786450 DDQ786450 DNM786450 DXI786450 EHE786450 ERA786450 FAW786450 FKS786450 FUO786450 GEK786450 GOG786450 GYC786450 HHY786450 HRU786450 IBQ786450 ILM786450 IVI786450 JFE786450 JPA786450 JYW786450 KIS786450 KSO786450 LCK786450 LMG786450 LWC786450 MFY786450 MPU786450 MZQ786450 NJM786450 NTI786450 ODE786450 ONA786450 OWW786450 PGS786450 PQO786450 QAK786450 QKG786450 QUC786450 RDY786450 RNU786450 RXQ786450 SHM786450 SRI786450 TBE786450 TLA786450 TUW786450 UES786450 UOO786450 UYK786450 VIG786450 VSC786450 WBY786450 WLU786450 WVQ786450 I851986 JE851986 TA851986 ACW851986 AMS851986 AWO851986 BGK851986 BQG851986 CAC851986 CJY851986 CTU851986 DDQ851986 DNM851986 DXI851986 EHE851986 ERA851986 FAW851986 FKS851986 FUO851986 GEK851986 GOG851986 GYC851986 HHY851986 HRU851986 IBQ851986 ILM851986 IVI851986 JFE851986 JPA851986 JYW851986 KIS851986 KSO851986 LCK851986 LMG851986 LWC851986 MFY851986 MPU851986 MZQ851986 NJM851986 NTI851986 ODE851986 ONA851986 OWW851986 PGS851986 PQO851986 QAK851986 QKG851986 QUC851986 RDY851986 RNU851986 RXQ851986 SHM851986 SRI851986 TBE851986 TLA851986 TUW851986 UES851986 UOO851986 UYK851986 VIG851986 VSC851986 WBY851986 WLU851986 WVQ851986 I917522 JE917522 TA917522 ACW917522 AMS917522 AWO917522 BGK917522 BQG917522 CAC917522 CJY917522 CTU917522 DDQ917522 DNM917522 DXI917522 EHE917522 ERA917522 FAW917522 FKS917522 FUO917522 GEK917522 GOG917522 GYC917522 HHY917522 HRU917522 IBQ917522 ILM917522 IVI917522 JFE917522 JPA917522 JYW917522 KIS917522 KSO917522 LCK917522 LMG917522 LWC917522 MFY917522 MPU917522 MZQ917522 NJM917522 NTI917522 ODE917522 ONA917522 OWW917522 PGS917522 PQO917522 QAK917522 QKG917522 QUC917522 RDY917522 RNU917522 RXQ917522 SHM917522 SRI917522 TBE917522 TLA917522 TUW917522 UES917522 UOO917522 UYK917522 VIG917522 VSC917522 WBY917522 WLU917522 WVQ917522 I983058 JE983058 TA983058 ACW983058 AMS983058 AWO983058 BGK983058 BQG983058 CAC983058 CJY983058 CTU983058 DDQ983058 DNM983058 DXI983058 EHE983058 ERA983058 FAW983058 FKS983058 FUO983058 GEK983058 GOG983058 GYC983058 HHY983058 HRU983058 IBQ983058 ILM983058 IVI983058 JFE983058 JPA983058 JYW983058 KIS983058 KSO983058 LCK983058 LMG983058 LWC983058 MFY983058 MPU983058 MZQ983058 NJM983058 NTI983058 ODE983058 ONA983058 OWW983058 PGS983058 PQO983058 QAK983058 QKG983058 QUC983058 RDY983058 RNU983058 RXQ983058 SHM983058 SRI983058 TBE983058 TLA983058 TUW983058 UES983058 UOO983058 UYK983058 VIG983058 VSC983058 WBY983058 WLU983058 WVQ983058" xr:uid="{EC77B60E-EC17-4539-B33E-EB23AD0C5048}">
      <formula1>"41,28"</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DEE53-5E9F-46B8-922D-CE3DE7D63E47}">
  <dimension ref="A1:N40"/>
  <sheetViews>
    <sheetView zoomScaleNormal="100" workbookViewId="0">
      <selection activeCell="F18" sqref="F18"/>
    </sheetView>
  </sheetViews>
  <sheetFormatPr defaultRowHeight="10" x14ac:dyDescent="0.2"/>
  <cols>
    <col min="1" max="1" width="3.453125" style="1" customWidth="1"/>
    <col min="2" max="2" width="20.453125" style="1" customWidth="1"/>
    <col min="3" max="3" width="8.7265625" style="1" customWidth="1"/>
    <col min="4" max="4" width="15.1796875" style="1" customWidth="1"/>
    <col min="5" max="5" width="12.453125" style="1" customWidth="1"/>
    <col min="6" max="6" width="14.7265625" style="4" bestFit="1" customWidth="1"/>
    <col min="7" max="7" width="11" style="1" bestFit="1" customWidth="1"/>
    <col min="8" max="8" width="9.26953125" style="1" bestFit="1" customWidth="1"/>
    <col min="9" max="9" width="8.54296875" style="1" customWidth="1"/>
    <col min="10" max="10" width="12.453125" style="7" bestFit="1" customWidth="1"/>
    <col min="11" max="11" width="8.7265625" style="8" customWidth="1"/>
    <col min="12" max="12" width="13.453125" style="1" customWidth="1"/>
    <col min="13" max="13" width="8.26953125" style="1" customWidth="1"/>
    <col min="14" max="14" width="8.1796875" style="8" customWidth="1"/>
    <col min="15" max="256" width="9.1796875" style="1"/>
    <col min="257" max="257" width="3.453125" style="1" customWidth="1"/>
    <col min="258" max="258" width="20.453125" style="1" customWidth="1"/>
    <col min="259" max="259" width="8.7265625" style="1" customWidth="1"/>
    <col min="260" max="260" width="15.1796875" style="1" customWidth="1"/>
    <col min="261" max="261" width="12.453125" style="1" customWidth="1"/>
    <col min="262" max="262" width="14.7265625" style="1" bestFit="1" customWidth="1"/>
    <col min="263" max="263" width="11" style="1" bestFit="1" customWidth="1"/>
    <col min="264" max="264" width="9.26953125" style="1" bestFit="1" customWidth="1"/>
    <col min="265" max="265" width="8.54296875" style="1" customWidth="1"/>
    <col min="266" max="266" width="12.453125" style="1" bestFit="1" customWidth="1"/>
    <col min="267" max="267" width="8.7265625" style="1" customWidth="1"/>
    <col min="268" max="268" width="13.453125" style="1" customWidth="1"/>
    <col min="269" max="269" width="8.26953125" style="1" customWidth="1"/>
    <col min="270" max="270" width="8.1796875" style="1" customWidth="1"/>
    <col min="271" max="512" width="9.1796875" style="1"/>
    <col min="513" max="513" width="3.453125" style="1" customWidth="1"/>
    <col min="514" max="514" width="20.453125" style="1" customWidth="1"/>
    <col min="515" max="515" width="8.7265625" style="1" customWidth="1"/>
    <col min="516" max="516" width="15.1796875" style="1" customWidth="1"/>
    <col min="517" max="517" width="12.453125" style="1" customWidth="1"/>
    <col min="518" max="518" width="14.7265625" style="1" bestFit="1" customWidth="1"/>
    <col min="519" max="519" width="11" style="1" bestFit="1" customWidth="1"/>
    <col min="520" max="520" width="9.26953125" style="1" bestFit="1" customWidth="1"/>
    <col min="521" max="521" width="8.54296875" style="1" customWidth="1"/>
    <col min="522" max="522" width="12.453125" style="1" bestFit="1" customWidth="1"/>
    <col min="523" max="523" width="8.7265625" style="1" customWidth="1"/>
    <col min="524" max="524" width="13.453125" style="1" customWidth="1"/>
    <col min="525" max="525" width="8.26953125" style="1" customWidth="1"/>
    <col min="526" max="526" width="8.1796875" style="1" customWidth="1"/>
    <col min="527" max="768" width="9.1796875" style="1"/>
    <col min="769" max="769" width="3.453125" style="1" customWidth="1"/>
    <col min="770" max="770" width="20.453125" style="1" customWidth="1"/>
    <col min="771" max="771" width="8.7265625" style="1" customWidth="1"/>
    <col min="772" max="772" width="15.1796875" style="1" customWidth="1"/>
    <col min="773" max="773" width="12.453125" style="1" customWidth="1"/>
    <col min="774" max="774" width="14.7265625" style="1" bestFit="1" customWidth="1"/>
    <col min="775" max="775" width="11" style="1" bestFit="1" customWidth="1"/>
    <col min="776" max="776" width="9.26953125" style="1" bestFit="1" customWidth="1"/>
    <col min="777" max="777" width="8.54296875" style="1" customWidth="1"/>
    <col min="778" max="778" width="12.453125" style="1" bestFit="1" customWidth="1"/>
    <col min="779" max="779" width="8.7265625" style="1" customWidth="1"/>
    <col min="780" max="780" width="13.453125" style="1" customWidth="1"/>
    <col min="781" max="781" width="8.26953125" style="1" customWidth="1"/>
    <col min="782" max="782" width="8.1796875" style="1" customWidth="1"/>
    <col min="783" max="1024" width="9.1796875" style="1"/>
    <col min="1025" max="1025" width="3.453125" style="1" customWidth="1"/>
    <col min="1026" max="1026" width="20.453125" style="1" customWidth="1"/>
    <col min="1027" max="1027" width="8.7265625" style="1" customWidth="1"/>
    <col min="1028" max="1028" width="15.1796875" style="1" customWidth="1"/>
    <col min="1029" max="1029" width="12.453125" style="1" customWidth="1"/>
    <col min="1030" max="1030" width="14.7265625" style="1" bestFit="1" customWidth="1"/>
    <col min="1031" max="1031" width="11" style="1" bestFit="1" customWidth="1"/>
    <col min="1032" max="1032" width="9.26953125" style="1" bestFit="1" customWidth="1"/>
    <col min="1033" max="1033" width="8.54296875" style="1" customWidth="1"/>
    <col min="1034" max="1034" width="12.453125" style="1" bestFit="1" customWidth="1"/>
    <col min="1035" max="1035" width="8.7265625" style="1" customWidth="1"/>
    <col min="1036" max="1036" width="13.453125" style="1" customWidth="1"/>
    <col min="1037" max="1037" width="8.26953125" style="1" customWidth="1"/>
    <col min="1038" max="1038" width="8.1796875" style="1" customWidth="1"/>
    <col min="1039" max="1280" width="9.1796875" style="1"/>
    <col min="1281" max="1281" width="3.453125" style="1" customWidth="1"/>
    <col min="1282" max="1282" width="20.453125" style="1" customWidth="1"/>
    <col min="1283" max="1283" width="8.7265625" style="1" customWidth="1"/>
    <col min="1284" max="1284" width="15.1796875" style="1" customWidth="1"/>
    <col min="1285" max="1285" width="12.453125" style="1" customWidth="1"/>
    <col min="1286" max="1286" width="14.7265625" style="1" bestFit="1" customWidth="1"/>
    <col min="1287" max="1287" width="11" style="1" bestFit="1" customWidth="1"/>
    <col min="1288" max="1288" width="9.26953125" style="1" bestFit="1" customWidth="1"/>
    <col min="1289" max="1289" width="8.54296875" style="1" customWidth="1"/>
    <col min="1290" max="1290" width="12.453125" style="1" bestFit="1" customWidth="1"/>
    <col min="1291" max="1291" width="8.7265625" style="1" customWidth="1"/>
    <col min="1292" max="1292" width="13.453125" style="1" customWidth="1"/>
    <col min="1293" max="1293" width="8.26953125" style="1" customWidth="1"/>
    <col min="1294" max="1294" width="8.1796875" style="1" customWidth="1"/>
    <col min="1295" max="1536" width="9.1796875" style="1"/>
    <col min="1537" max="1537" width="3.453125" style="1" customWidth="1"/>
    <col min="1538" max="1538" width="20.453125" style="1" customWidth="1"/>
    <col min="1539" max="1539" width="8.7265625" style="1" customWidth="1"/>
    <col min="1540" max="1540" width="15.1796875" style="1" customWidth="1"/>
    <col min="1541" max="1541" width="12.453125" style="1" customWidth="1"/>
    <col min="1542" max="1542" width="14.7265625" style="1" bestFit="1" customWidth="1"/>
    <col min="1543" max="1543" width="11" style="1" bestFit="1" customWidth="1"/>
    <col min="1544" max="1544" width="9.26953125" style="1" bestFit="1" customWidth="1"/>
    <col min="1545" max="1545" width="8.54296875" style="1" customWidth="1"/>
    <col min="1546" max="1546" width="12.453125" style="1" bestFit="1" customWidth="1"/>
    <col min="1547" max="1547" width="8.7265625" style="1" customWidth="1"/>
    <col min="1548" max="1548" width="13.453125" style="1" customWidth="1"/>
    <col min="1549" max="1549" width="8.26953125" style="1" customWidth="1"/>
    <col min="1550" max="1550" width="8.1796875" style="1" customWidth="1"/>
    <col min="1551" max="1792" width="9.1796875" style="1"/>
    <col min="1793" max="1793" width="3.453125" style="1" customWidth="1"/>
    <col min="1794" max="1794" width="20.453125" style="1" customWidth="1"/>
    <col min="1795" max="1795" width="8.7265625" style="1" customWidth="1"/>
    <col min="1796" max="1796" width="15.1796875" style="1" customWidth="1"/>
    <col min="1797" max="1797" width="12.453125" style="1" customWidth="1"/>
    <col min="1798" max="1798" width="14.7265625" style="1" bestFit="1" customWidth="1"/>
    <col min="1799" max="1799" width="11" style="1" bestFit="1" customWidth="1"/>
    <col min="1800" max="1800" width="9.26953125" style="1" bestFit="1" customWidth="1"/>
    <col min="1801" max="1801" width="8.54296875" style="1" customWidth="1"/>
    <col min="1802" max="1802" width="12.453125" style="1" bestFit="1" customWidth="1"/>
    <col min="1803" max="1803" width="8.7265625" style="1" customWidth="1"/>
    <col min="1804" max="1804" width="13.453125" style="1" customWidth="1"/>
    <col min="1805" max="1805" width="8.26953125" style="1" customWidth="1"/>
    <col min="1806" max="1806" width="8.1796875" style="1" customWidth="1"/>
    <col min="1807" max="2048" width="9.1796875" style="1"/>
    <col min="2049" max="2049" width="3.453125" style="1" customWidth="1"/>
    <col min="2050" max="2050" width="20.453125" style="1" customWidth="1"/>
    <col min="2051" max="2051" width="8.7265625" style="1" customWidth="1"/>
    <col min="2052" max="2052" width="15.1796875" style="1" customWidth="1"/>
    <col min="2053" max="2053" width="12.453125" style="1" customWidth="1"/>
    <col min="2054" max="2054" width="14.7265625" style="1" bestFit="1" customWidth="1"/>
    <col min="2055" max="2055" width="11" style="1" bestFit="1" customWidth="1"/>
    <col min="2056" max="2056" width="9.26953125" style="1" bestFit="1" customWidth="1"/>
    <col min="2057" max="2057" width="8.54296875" style="1" customWidth="1"/>
    <col min="2058" max="2058" width="12.453125" style="1" bestFit="1" customWidth="1"/>
    <col min="2059" max="2059" width="8.7265625" style="1" customWidth="1"/>
    <col min="2060" max="2060" width="13.453125" style="1" customWidth="1"/>
    <col min="2061" max="2061" width="8.26953125" style="1" customWidth="1"/>
    <col min="2062" max="2062" width="8.1796875" style="1" customWidth="1"/>
    <col min="2063" max="2304" width="9.1796875" style="1"/>
    <col min="2305" max="2305" width="3.453125" style="1" customWidth="1"/>
    <col min="2306" max="2306" width="20.453125" style="1" customWidth="1"/>
    <col min="2307" max="2307" width="8.7265625" style="1" customWidth="1"/>
    <col min="2308" max="2308" width="15.1796875" style="1" customWidth="1"/>
    <col min="2309" max="2309" width="12.453125" style="1" customWidth="1"/>
    <col min="2310" max="2310" width="14.7265625" style="1" bestFit="1" customWidth="1"/>
    <col min="2311" max="2311" width="11" style="1" bestFit="1" customWidth="1"/>
    <col min="2312" max="2312" width="9.26953125" style="1" bestFit="1" customWidth="1"/>
    <col min="2313" max="2313" width="8.54296875" style="1" customWidth="1"/>
    <col min="2314" max="2314" width="12.453125" style="1" bestFit="1" customWidth="1"/>
    <col min="2315" max="2315" width="8.7265625" style="1" customWidth="1"/>
    <col min="2316" max="2316" width="13.453125" style="1" customWidth="1"/>
    <col min="2317" max="2317" width="8.26953125" style="1" customWidth="1"/>
    <col min="2318" max="2318" width="8.1796875" style="1" customWidth="1"/>
    <col min="2319" max="2560" width="9.1796875" style="1"/>
    <col min="2561" max="2561" width="3.453125" style="1" customWidth="1"/>
    <col min="2562" max="2562" width="20.453125" style="1" customWidth="1"/>
    <col min="2563" max="2563" width="8.7265625" style="1" customWidth="1"/>
    <col min="2564" max="2564" width="15.1796875" style="1" customWidth="1"/>
    <col min="2565" max="2565" width="12.453125" style="1" customWidth="1"/>
    <col min="2566" max="2566" width="14.7265625" style="1" bestFit="1" customWidth="1"/>
    <col min="2567" max="2567" width="11" style="1" bestFit="1" customWidth="1"/>
    <col min="2568" max="2568" width="9.26953125" style="1" bestFit="1" customWidth="1"/>
    <col min="2569" max="2569" width="8.54296875" style="1" customWidth="1"/>
    <col min="2570" max="2570" width="12.453125" style="1" bestFit="1" customWidth="1"/>
    <col min="2571" max="2571" width="8.7265625" style="1" customWidth="1"/>
    <col min="2572" max="2572" width="13.453125" style="1" customWidth="1"/>
    <col min="2573" max="2573" width="8.26953125" style="1" customWidth="1"/>
    <col min="2574" max="2574" width="8.1796875" style="1" customWidth="1"/>
    <col min="2575" max="2816" width="9.1796875" style="1"/>
    <col min="2817" max="2817" width="3.453125" style="1" customWidth="1"/>
    <col min="2818" max="2818" width="20.453125" style="1" customWidth="1"/>
    <col min="2819" max="2819" width="8.7265625" style="1" customWidth="1"/>
    <col min="2820" max="2820" width="15.1796875" style="1" customWidth="1"/>
    <col min="2821" max="2821" width="12.453125" style="1" customWidth="1"/>
    <col min="2822" max="2822" width="14.7265625" style="1" bestFit="1" customWidth="1"/>
    <col min="2823" max="2823" width="11" style="1" bestFit="1" customWidth="1"/>
    <col min="2824" max="2824" width="9.26953125" style="1" bestFit="1" customWidth="1"/>
    <col min="2825" max="2825" width="8.54296875" style="1" customWidth="1"/>
    <col min="2826" max="2826" width="12.453125" style="1" bestFit="1" customWidth="1"/>
    <col min="2827" max="2827" width="8.7265625" style="1" customWidth="1"/>
    <col min="2828" max="2828" width="13.453125" style="1" customWidth="1"/>
    <col min="2829" max="2829" width="8.26953125" style="1" customWidth="1"/>
    <col min="2830" max="2830" width="8.1796875" style="1" customWidth="1"/>
    <col min="2831" max="3072" width="9.1796875" style="1"/>
    <col min="3073" max="3073" width="3.453125" style="1" customWidth="1"/>
    <col min="3074" max="3074" width="20.453125" style="1" customWidth="1"/>
    <col min="3075" max="3075" width="8.7265625" style="1" customWidth="1"/>
    <col min="3076" max="3076" width="15.1796875" style="1" customWidth="1"/>
    <col min="3077" max="3077" width="12.453125" style="1" customWidth="1"/>
    <col min="3078" max="3078" width="14.7265625" style="1" bestFit="1" customWidth="1"/>
    <col min="3079" max="3079" width="11" style="1" bestFit="1" customWidth="1"/>
    <col min="3080" max="3080" width="9.26953125" style="1" bestFit="1" customWidth="1"/>
    <col min="3081" max="3081" width="8.54296875" style="1" customWidth="1"/>
    <col min="3082" max="3082" width="12.453125" style="1" bestFit="1" customWidth="1"/>
    <col min="3083" max="3083" width="8.7265625" style="1" customWidth="1"/>
    <col min="3084" max="3084" width="13.453125" style="1" customWidth="1"/>
    <col min="3085" max="3085" width="8.26953125" style="1" customWidth="1"/>
    <col min="3086" max="3086" width="8.1796875" style="1" customWidth="1"/>
    <col min="3087" max="3328" width="9.1796875" style="1"/>
    <col min="3329" max="3329" width="3.453125" style="1" customWidth="1"/>
    <col min="3330" max="3330" width="20.453125" style="1" customWidth="1"/>
    <col min="3331" max="3331" width="8.7265625" style="1" customWidth="1"/>
    <col min="3332" max="3332" width="15.1796875" style="1" customWidth="1"/>
    <col min="3333" max="3333" width="12.453125" style="1" customWidth="1"/>
    <col min="3334" max="3334" width="14.7265625" style="1" bestFit="1" customWidth="1"/>
    <col min="3335" max="3335" width="11" style="1" bestFit="1" customWidth="1"/>
    <col min="3336" max="3336" width="9.26953125" style="1" bestFit="1" customWidth="1"/>
    <col min="3337" max="3337" width="8.54296875" style="1" customWidth="1"/>
    <col min="3338" max="3338" width="12.453125" style="1" bestFit="1" customWidth="1"/>
    <col min="3339" max="3339" width="8.7265625" style="1" customWidth="1"/>
    <col min="3340" max="3340" width="13.453125" style="1" customWidth="1"/>
    <col min="3341" max="3341" width="8.26953125" style="1" customWidth="1"/>
    <col min="3342" max="3342" width="8.1796875" style="1" customWidth="1"/>
    <col min="3343" max="3584" width="9.1796875" style="1"/>
    <col min="3585" max="3585" width="3.453125" style="1" customWidth="1"/>
    <col min="3586" max="3586" width="20.453125" style="1" customWidth="1"/>
    <col min="3587" max="3587" width="8.7265625" style="1" customWidth="1"/>
    <col min="3588" max="3588" width="15.1796875" style="1" customWidth="1"/>
    <col min="3589" max="3589" width="12.453125" style="1" customWidth="1"/>
    <col min="3590" max="3590" width="14.7265625" style="1" bestFit="1" customWidth="1"/>
    <col min="3591" max="3591" width="11" style="1" bestFit="1" customWidth="1"/>
    <col min="3592" max="3592" width="9.26953125" style="1" bestFit="1" customWidth="1"/>
    <col min="3593" max="3593" width="8.54296875" style="1" customWidth="1"/>
    <col min="3594" max="3594" width="12.453125" style="1" bestFit="1" customWidth="1"/>
    <col min="3595" max="3595" width="8.7265625" style="1" customWidth="1"/>
    <col min="3596" max="3596" width="13.453125" style="1" customWidth="1"/>
    <col min="3597" max="3597" width="8.26953125" style="1" customWidth="1"/>
    <col min="3598" max="3598" width="8.1796875" style="1" customWidth="1"/>
    <col min="3599" max="3840" width="9.1796875" style="1"/>
    <col min="3841" max="3841" width="3.453125" style="1" customWidth="1"/>
    <col min="3842" max="3842" width="20.453125" style="1" customWidth="1"/>
    <col min="3843" max="3843" width="8.7265625" style="1" customWidth="1"/>
    <col min="3844" max="3844" width="15.1796875" style="1" customWidth="1"/>
    <col min="3845" max="3845" width="12.453125" style="1" customWidth="1"/>
    <col min="3846" max="3846" width="14.7265625" style="1" bestFit="1" customWidth="1"/>
    <col min="3847" max="3847" width="11" style="1" bestFit="1" customWidth="1"/>
    <col min="3848" max="3848" width="9.26953125" style="1" bestFit="1" customWidth="1"/>
    <col min="3849" max="3849" width="8.54296875" style="1" customWidth="1"/>
    <col min="3850" max="3850" width="12.453125" style="1" bestFit="1" customWidth="1"/>
    <col min="3851" max="3851" width="8.7265625" style="1" customWidth="1"/>
    <col min="3852" max="3852" width="13.453125" style="1" customWidth="1"/>
    <col min="3853" max="3853" width="8.26953125" style="1" customWidth="1"/>
    <col min="3854" max="3854" width="8.1796875" style="1" customWidth="1"/>
    <col min="3855" max="4096" width="9.1796875" style="1"/>
    <col min="4097" max="4097" width="3.453125" style="1" customWidth="1"/>
    <col min="4098" max="4098" width="20.453125" style="1" customWidth="1"/>
    <col min="4099" max="4099" width="8.7265625" style="1" customWidth="1"/>
    <col min="4100" max="4100" width="15.1796875" style="1" customWidth="1"/>
    <col min="4101" max="4101" width="12.453125" style="1" customWidth="1"/>
    <col min="4102" max="4102" width="14.7265625" style="1" bestFit="1" customWidth="1"/>
    <col min="4103" max="4103" width="11" style="1" bestFit="1" customWidth="1"/>
    <col min="4104" max="4104" width="9.26953125" style="1" bestFit="1" customWidth="1"/>
    <col min="4105" max="4105" width="8.54296875" style="1" customWidth="1"/>
    <col min="4106" max="4106" width="12.453125" style="1" bestFit="1" customWidth="1"/>
    <col min="4107" max="4107" width="8.7265625" style="1" customWidth="1"/>
    <col min="4108" max="4108" width="13.453125" style="1" customWidth="1"/>
    <col min="4109" max="4109" width="8.26953125" style="1" customWidth="1"/>
    <col min="4110" max="4110" width="8.1796875" style="1" customWidth="1"/>
    <col min="4111" max="4352" width="9.1796875" style="1"/>
    <col min="4353" max="4353" width="3.453125" style="1" customWidth="1"/>
    <col min="4354" max="4354" width="20.453125" style="1" customWidth="1"/>
    <col min="4355" max="4355" width="8.7265625" style="1" customWidth="1"/>
    <col min="4356" max="4356" width="15.1796875" style="1" customWidth="1"/>
    <col min="4357" max="4357" width="12.453125" style="1" customWidth="1"/>
    <col min="4358" max="4358" width="14.7265625" style="1" bestFit="1" customWidth="1"/>
    <col min="4359" max="4359" width="11" style="1" bestFit="1" customWidth="1"/>
    <col min="4360" max="4360" width="9.26953125" style="1" bestFit="1" customWidth="1"/>
    <col min="4361" max="4361" width="8.54296875" style="1" customWidth="1"/>
    <col min="4362" max="4362" width="12.453125" style="1" bestFit="1" customWidth="1"/>
    <col min="4363" max="4363" width="8.7265625" style="1" customWidth="1"/>
    <col min="4364" max="4364" width="13.453125" style="1" customWidth="1"/>
    <col min="4365" max="4365" width="8.26953125" style="1" customWidth="1"/>
    <col min="4366" max="4366" width="8.1796875" style="1" customWidth="1"/>
    <col min="4367" max="4608" width="9.1796875" style="1"/>
    <col min="4609" max="4609" width="3.453125" style="1" customWidth="1"/>
    <col min="4610" max="4610" width="20.453125" style="1" customWidth="1"/>
    <col min="4611" max="4611" width="8.7265625" style="1" customWidth="1"/>
    <col min="4612" max="4612" width="15.1796875" style="1" customWidth="1"/>
    <col min="4613" max="4613" width="12.453125" style="1" customWidth="1"/>
    <col min="4614" max="4614" width="14.7265625" style="1" bestFit="1" customWidth="1"/>
    <col min="4615" max="4615" width="11" style="1" bestFit="1" customWidth="1"/>
    <col min="4616" max="4616" width="9.26953125" style="1" bestFit="1" customWidth="1"/>
    <col min="4617" max="4617" width="8.54296875" style="1" customWidth="1"/>
    <col min="4618" max="4618" width="12.453125" style="1" bestFit="1" customWidth="1"/>
    <col min="4619" max="4619" width="8.7265625" style="1" customWidth="1"/>
    <col min="4620" max="4620" width="13.453125" style="1" customWidth="1"/>
    <col min="4621" max="4621" width="8.26953125" style="1" customWidth="1"/>
    <col min="4622" max="4622" width="8.1796875" style="1" customWidth="1"/>
    <col min="4623" max="4864" width="9.1796875" style="1"/>
    <col min="4865" max="4865" width="3.453125" style="1" customWidth="1"/>
    <col min="4866" max="4866" width="20.453125" style="1" customWidth="1"/>
    <col min="4867" max="4867" width="8.7265625" style="1" customWidth="1"/>
    <col min="4868" max="4868" width="15.1796875" style="1" customWidth="1"/>
    <col min="4869" max="4869" width="12.453125" style="1" customWidth="1"/>
    <col min="4870" max="4870" width="14.7265625" style="1" bestFit="1" customWidth="1"/>
    <col min="4871" max="4871" width="11" style="1" bestFit="1" customWidth="1"/>
    <col min="4872" max="4872" width="9.26953125" style="1" bestFit="1" customWidth="1"/>
    <col min="4873" max="4873" width="8.54296875" style="1" customWidth="1"/>
    <col min="4874" max="4874" width="12.453125" style="1" bestFit="1" customWidth="1"/>
    <col min="4875" max="4875" width="8.7265625" style="1" customWidth="1"/>
    <col min="4876" max="4876" width="13.453125" style="1" customWidth="1"/>
    <col min="4877" max="4877" width="8.26953125" style="1" customWidth="1"/>
    <col min="4878" max="4878" width="8.1796875" style="1" customWidth="1"/>
    <col min="4879" max="5120" width="9.1796875" style="1"/>
    <col min="5121" max="5121" width="3.453125" style="1" customWidth="1"/>
    <col min="5122" max="5122" width="20.453125" style="1" customWidth="1"/>
    <col min="5123" max="5123" width="8.7265625" style="1" customWidth="1"/>
    <col min="5124" max="5124" width="15.1796875" style="1" customWidth="1"/>
    <col min="5125" max="5125" width="12.453125" style="1" customWidth="1"/>
    <col min="5126" max="5126" width="14.7265625" style="1" bestFit="1" customWidth="1"/>
    <col min="5127" max="5127" width="11" style="1" bestFit="1" customWidth="1"/>
    <col min="5128" max="5128" width="9.26953125" style="1" bestFit="1" customWidth="1"/>
    <col min="5129" max="5129" width="8.54296875" style="1" customWidth="1"/>
    <col min="5130" max="5130" width="12.453125" style="1" bestFit="1" customWidth="1"/>
    <col min="5131" max="5131" width="8.7265625" style="1" customWidth="1"/>
    <col min="5132" max="5132" width="13.453125" style="1" customWidth="1"/>
    <col min="5133" max="5133" width="8.26953125" style="1" customWidth="1"/>
    <col min="5134" max="5134" width="8.1796875" style="1" customWidth="1"/>
    <col min="5135" max="5376" width="9.1796875" style="1"/>
    <col min="5377" max="5377" width="3.453125" style="1" customWidth="1"/>
    <col min="5378" max="5378" width="20.453125" style="1" customWidth="1"/>
    <col min="5379" max="5379" width="8.7265625" style="1" customWidth="1"/>
    <col min="5380" max="5380" width="15.1796875" style="1" customWidth="1"/>
    <col min="5381" max="5381" width="12.453125" style="1" customWidth="1"/>
    <col min="5382" max="5382" width="14.7265625" style="1" bestFit="1" customWidth="1"/>
    <col min="5383" max="5383" width="11" style="1" bestFit="1" customWidth="1"/>
    <col min="5384" max="5384" width="9.26953125" style="1" bestFit="1" customWidth="1"/>
    <col min="5385" max="5385" width="8.54296875" style="1" customWidth="1"/>
    <col min="5386" max="5386" width="12.453125" style="1" bestFit="1" customWidth="1"/>
    <col min="5387" max="5387" width="8.7265625" style="1" customWidth="1"/>
    <col min="5388" max="5388" width="13.453125" style="1" customWidth="1"/>
    <col min="5389" max="5389" width="8.26953125" style="1" customWidth="1"/>
    <col min="5390" max="5390" width="8.1796875" style="1" customWidth="1"/>
    <col min="5391" max="5632" width="9.1796875" style="1"/>
    <col min="5633" max="5633" width="3.453125" style="1" customWidth="1"/>
    <col min="5634" max="5634" width="20.453125" style="1" customWidth="1"/>
    <col min="5635" max="5635" width="8.7265625" style="1" customWidth="1"/>
    <col min="5636" max="5636" width="15.1796875" style="1" customWidth="1"/>
    <col min="5637" max="5637" width="12.453125" style="1" customWidth="1"/>
    <col min="5638" max="5638" width="14.7265625" style="1" bestFit="1" customWidth="1"/>
    <col min="5639" max="5639" width="11" style="1" bestFit="1" customWidth="1"/>
    <col min="5640" max="5640" width="9.26953125" style="1" bestFit="1" customWidth="1"/>
    <col min="5641" max="5641" width="8.54296875" style="1" customWidth="1"/>
    <col min="5642" max="5642" width="12.453125" style="1" bestFit="1" customWidth="1"/>
    <col min="5643" max="5643" width="8.7265625" style="1" customWidth="1"/>
    <col min="5644" max="5644" width="13.453125" style="1" customWidth="1"/>
    <col min="5645" max="5645" width="8.26953125" style="1" customWidth="1"/>
    <col min="5646" max="5646" width="8.1796875" style="1" customWidth="1"/>
    <col min="5647" max="5888" width="9.1796875" style="1"/>
    <col min="5889" max="5889" width="3.453125" style="1" customWidth="1"/>
    <col min="5890" max="5890" width="20.453125" style="1" customWidth="1"/>
    <col min="5891" max="5891" width="8.7265625" style="1" customWidth="1"/>
    <col min="5892" max="5892" width="15.1796875" style="1" customWidth="1"/>
    <col min="5893" max="5893" width="12.453125" style="1" customWidth="1"/>
    <col min="5894" max="5894" width="14.7265625" style="1" bestFit="1" customWidth="1"/>
    <col min="5895" max="5895" width="11" style="1" bestFit="1" customWidth="1"/>
    <col min="5896" max="5896" width="9.26953125" style="1" bestFit="1" customWidth="1"/>
    <col min="5897" max="5897" width="8.54296875" style="1" customWidth="1"/>
    <col min="5898" max="5898" width="12.453125" style="1" bestFit="1" customWidth="1"/>
    <col min="5899" max="5899" width="8.7265625" style="1" customWidth="1"/>
    <col min="5900" max="5900" width="13.453125" style="1" customWidth="1"/>
    <col min="5901" max="5901" width="8.26953125" style="1" customWidth="1"/>
    <col min="5902" max="5902" width="8.1796875" style="1" customWidth="1"/>
    <col min="5903" max="6144" width="9.1796875" style="1"/>
    <col min="6145" max="6145" width="3.453125" style="1" customWidth="1"/>
    <col min="6146" max="6146" width="20.453125" style="1" customWidth="1"/>
    <col min="6147" max="6147" width="8.7265625" style="1" customWidth="1"/>
    <col min="6148" max="6148" width="15.1796875" style="1" customWidth="1"/>
    <col min="6149" max="6149" width="12.453125" style="1" customWidth="1"/>
    <col min="6150" max="6150" width="14.7265625" style="1" bestFit="1" customWidth="1"/>
    <col min="6151" max="6151" width="11" style="1" bestFit="1" customWidth="1"/>
    <col min="6152" max="6152" width="9.26953125" style="1" bestFit="1" customWidth="1"/>
    <col min="6153" max="6153" width="8.54296875" style="1" customWidth="1"/>
    <col min="6154" max="6154" width="12.453125" style="1" bestFit="1" customWidth="1"/>
    <col min="6155" max="6155" width="8.7265625" style="1" customWidth="1"/>
    <col min="6156" max="6156" width="13.453125" style="1" customWidth="1"/>
    <col min="6157" max="6157" width="8.26953125" style="1" customWidth="1"/>
    <col min="6158" max="6158" width="8.1796875" style="1" customWidth="1"/>
    <col min="6159" max="6400" width="9.1796875" style="1"/>
    <col min="6401" max="6401" width="3.453125" style="1" customWidth="1"/>
    <col min="6402" max="6402" width="20.453125" style="1" customWidth="1"/>
    <col min="6403" max="6403" width="8.7265625" style="1" customWidth="1"/>
    <col min="6404" max="6404" width="15.1796875" style="1" customWidth="1"/>
    <col min="6405" max="6405" width="12.453125" style="1" customWidth="1"/>
    <col min="6406" max="6406" width="14.7265625" style="1" bestFit="1" customWidth="1"/>
    <col min="6407" max="6407" width="11" style="1" bestFit="1" customWidth="1"/>
    <col min="6408" max="6408" width="9.26953125" style="1" bestFit="1" customWidth="1"/>
    <col min="6409" max="6409" width="8.54296875" style="1" customWidth="1"/>
    <col min="6410" max="6410" width="12.453125" style="1" bestFit="1" customWidth="1"/>
    <col min="6411" max="6411" width="8.7265625" style="1" customWidth="1"/>
    <col min="6412" max="6412" width="13.453125" style="1" customWidth="1"/>
    <col min="6413" max="6413" width="8.26953125" style="1" customWidth="1"/>
    <col min="6414" max="6414" width="8.1796875" style="1" customWidth="1"/>
    <col min="6415" max="6656" width="9.1796875" style="1"/>
    <col min="6657" max="6657" width="3.453125" style="1" customWidth="1"/>
    <col min="6658" max="6658" width="20.453125" style="1" customWidth="1"/>
    <col min="6659" max="6659" width="8.7265625" style="1" customWidth="1"/>
    <col min="6660" max="6660" width="15.1796875" style="1" customWidth="1"/>
    <col min="6661" max="6661" width="12.453125" style="1" customWidth="1"/>
    <col min="6662" max="6662" width="14.7265625" style="1" bestFit="1" customWidth="1"/>
    <col min="6663" max="6663" width="11" style="1" bestFit="1" customWidth="1"/>
    <col min="6664" max="6664" width="9.26953125" style="1" bestFit="1" customWidth="1"/>
    <col min="6665" max="6665" width="8.54296875" style="1" customWidth="1"/>
    <col min="6666" max="6666" width="12.453125" style="1" bestFit="1" customWidth="1"/>
    <col min="6667" max="6667" width="8.7265625" style="1" customWidth="1"/>
    <col min="6668" max="6668" width="13.453125" style="1" customWidth="1"/>
    <col min="6669" max="6669" width="8.26953125" style="1" customWidth="1"/>
    <col min="6670" max="6670" width="8.1796875" style="1" customWidth="1"/>
    <col min="6671" max="6912" width="9.1796875" style="1"/>
    <col min="6913" max="6913" width="3.453125" style="1" customWidth="1"/>
    <col min="6914" max="6914" width="20.453125" style="1" customWidth="1"/>
    <col min="6915" max="6915" width="8.7265625" style="1" customWidth="1"/>
    <col min="6916" max="6916" width="15.1796875" style="1" customWidth="1"/>
    <col min="6917" max="6917" width="12.453125" style="1" customWidth="1"/>
    <col min="6918" max="6918" width="14.7265625" style="1" bestFit="1" customWidth="1"/>
    <col min="6919" max="6919" width="11" style="1" bestFit="1" customWidth="1"/>
    <col min="6920" max="6920" width="9.26953125" style="1" bestFit="1" customWidth="1"/>
    <col min="6921" max="6921" width="8.54296875" style="1" customWidth="1"/>
    <col min="6922" max="6922" width="12.453125" style="1" bestFit="1" customWidth="1"/>
    <col min="6923" max="6923" width="8.7265625" style="1" customWidth="1"/>
    <col min="6924" max="6924" width="13.453125" style="1" customWidth="1"/>
    <col min="6925" max="6925" width="8.26953125" style="1" customWidth="1"/>
    <col min="6926" max="6926" width="8.1796875" style="1" customWidth="1"/>
    <col min="6927" max="7168" width="9.1796875" style="1"/>
    <col min="7169" max="7169" width="3.453125" style="1" customWidth="1"/>
    <col min="7170" max="7170" width="20.453125" style="1" customWidth="1"/>
    <col min="7171" max="7171" width="8.7265625" style="1" customWidth="1"/>
    <col min="7172" max="7172" width="15.1796875" style="1" customWidth="1"/>
    <col min="7173" max="7173" width="12.453125" style="1" customWidth="1"/>
    <col min="7174" max="7174" width="14.7265625" style="1" bestFit="1" customWidth="1"/>
    <col min="7175" max="7175" width="11" style="1" bestFit="1" customWidth="1"/>
    <col min="7176" max="7176" width="9.26953125" style="1" bestFit="1" customWidth="1"/>
    <col min="7177" max="7177" width="8.54296875" style="1" customWidth="1"/>
    <col min="7178" max="7178" width="12.453125" style="1" bestFit="1" customWidth="1"/>
    <col min="7179" max="7179" width="8.7265625" style="1" customWidth="1"/>
    <col min="7180" max="7180" width="13.453125" style="1" customWidth="1"/>
    <col min="7181" max="7181" width="8.26953125" style="1" customWidth="1"/>
    <col min="7182" max="7182" width="8.1796875" style="1" customWidth="1"/>
    <col min="7183" max="7424" width="9.1796875" style="1"/>
    <col min="7425" max="7425" width="3.453125" style="1" customWidth="1"/>
    <col min="7426" max="7426" width="20.453125" style="1" customWidth="1"/>
    <col min="7427" max="7427" width="8.7265625" style="1" customWidth="1"/>
    <col min="7428" max="7428" width="15.1796875" style="1" customWidth="1"/>
    <col min="7429" max="7429" width="12.453125" style="1" customWidth="1"/>
    <col min="7430" max="7430" width="14.7265625" style="1" bestFit="1" customWidth="1"/>
    <col min="7431" max="7431" width="11" style="1" bestFit="1" customWidth="1"/>
    <col min="7432" max="7432" width="9.26953125" style="1" bestFit="1" customWidth="1"/>
    <col min="7433" max="7433" width="8.54296875" style="1" customWidth="1"/>
    <col min="7434" max="7434" width="12.453125" style="1" bestFit="1" customWidth="1"/>
    <col min="7435" max="7435" width="8.7265625" style="1" customWidth="1"/>
    <col min="7436" max="7436" width="13.453125" style="1" customWidth="1"/>
    <col min="7437" max="7437" width="8.26953125" style="1" customWidth="1"/>
    <col min="7438" max="7438" width="8.1796875" style="1" customWidth="1"/>
    <col min="7439" max="7680" width="9.1796875" style="1"/>
    <col min="7681" max="7681" width="3.453125" style="1" customWidth="1"/>
    <col min="7682" max="7682" width="20.453125" style="1" customWidth="1"/>
    <col min="7683" max="7683" width="8.7265625" style="1" customWidth="1"/>
    <col min="7684" max="7684" width="15.1796875" style="1" customWidth="1"/>
    <col min="7685" max="7685" width="12.453125" style="1" customWidth="1"/>
    <col min="7686" max="7686" width="14.7265625" style="1" bestFit="1" customWidth="1"/>
    <col min="7687" max="7687" width="11" style="1" bestFit="1" customWidth="1"/>
    <col min="7688" max="7688" width="9.26953125" style="1" bestFit="1" customWidth="1"/>
    <col min="7689" max="7689" width="8.54296875" style="1" customWidth="1"/>
    <col min="7690" max="7690" width="12.453125" style="1" bestFit="1" customWidth="1"/>
    <col min="7691" max="7691" width="8.7265625" style="1" customWidth="1"/>
    <col min="7692" max="7692" width="13.453125" style="1" customWidth="1"/>
    <col min="7693" max="7693" width="8.26953125" style="1" customWidth="1"/>
    <col min="7694" max="7694" width="8.1796875" style="1" customWidth="1"/>
    <col min="7695" max="7936" width="9.1796875" style="1"/>
    <col min="7937" max="7937" width="3.453125" style="1" customWidth="1"/>
    <col min="7938" max="7938" width="20.453125" style="1" customWidth="1"/>
    <col min="7939" max="7939" width="8.7265625" style="1" customWidth="1"/>
    <col min="7940" max="7940" width="15.1796875" style="1" customWidth="1"/>
    <col min="7941" max="7941" width="12.453125" style="1" customWidth="1"/>
    <col min="7942" max="7942" width="14.7265625" style="1" bestFit="1" customWidth="1"/>
    <col min="7943" max="7943" width="11" style="1" bestFit="1" customWidth="1"/>
    <col min="7944" max="7944" width="9.26953125" style="1" bestFit="1" customWidth="1"/>
    <col min="7945" max="7945" width="8.54296875" style="1" customWidth="1"/>
    <col min="7946" max="7946" width="12.453125" style="1" bestFit="1" customWidth="1"/>
    <col min="7947" max="7947" width="8.7265625" style="1" customWidth="1"/>
    <col min="7948" max="7948" width="13.453125" style="1" customWidth="1"/>
    <col min="7949" max="7949" width="8.26953125" style="1" customWidth="1"/>
    <col min="7950" max="7950" width="8.1796875" style="1" customWidth="1"/>
    <col min="7951" max="8192" width="9.1796875" style="1"/>
    <col min="8193" max="8193" width="3.453125" style="1" customWidth="1"/>
    <col min="8194" max="8194" width="20.453125" style="1" customWidth="1"/>
    <col min="8195" max="8195" width="8.7265625" style="1" customWidth="1"/>
    <col min="8196" max="8196" width="15.1796875" style="1" customWidth="1"/>
    <col min="8197" max="8197" width="12.453125" style="1" customWidth="1"/>
    <col min="8198" max="8198" width="14.7265625" style="1" bestFit="1" customWidth="1"/>
    <col min="8199" max="8199" width="11" style="1" bestFit="1" customWidth="1"/>
    <col min="8200" max="8200" width="9.26953125" style="1" bestFit="1" customWidth="1"/>
    <col min="8201" max="8201" width="8.54296875" style="1" customWidth="1"/>
    <col min="8202" max="8202" width="12.453125" style="1" bestFit="1" customWidth="1"/>
    <col min="8203" max="8203" width="8.7265625" style="1" customWidth="1"/>
    <col min="8204" max="8204" width="13.453125" style="1" customWidth="1"/>
    <col min="8205" max="8205" width="8.26953125" style="1" customWidth="1"/>
    <col min="8206" max="8206" width="8.1796875" style="1" customWidth="1"/>
    <col min="8207" max="8448" width="9.1796875" style="1"/>
    <col min="8449" max="8449" width="3.453125" style="1" customWidth="1"/>
    <col min="8450" max="8450" width="20.453125" style="1" customWidth="1"/>
    <col min="8451" max="8451" width="8.7265625" style="1" customWidth="1"/>
    <col min="8452" max="8452" width="15.1796875" style="1" customWidth="1"/>
    <col min="8453" max="8453" width="12.453125" style="1" customWidth="1"/>
    <col min="8454" max="8454" width="14.7265625" style="1" bestFit="1" customWidth="1"/>
    <col min="8455" max="8455" width="11" style="1" bestFit="1" customWidth="1"/>
    <col min="8456" max="8456" width="9.26953125" style="1" bestFit="1" customWidth="1"/>
    <col min="8457" max="8457" width="8.54296875" style="1" customWidth="1"/>
    <col min="8458" max="8458" width="12.453125" style="1" bestFit="1" customWidth="1"/>
    <col min="8459" max="8459" width="8.7265625" style="1" customWidth="1"/>
    <col min="8460" max="8460" width="13.453125" style="1" customWidth="1"/>
    <col min="8461" max="8461" width="8.26953125" style="1" customWidth="1"/>
    <col min="8462" max="8462" width="8.1796875" style="1" customWidth="1"/>
    <col min="8463" max="8704" width="9.1796875" style="1"/>
    <col min="8705" max="8705" width="3.453125" style="1" customWidth="1"/>
    <col min="8706" max="8706" width="20.453125" style="1" customWidth="1"/>
    <col min="8707" max="8707" width="8.7265625" style="1" customWidth="1"/>
    <col min="8708" max="8708" width="15.1796875" style="1" customWidth="1"/>
    <col min="8709" max="8709" width="12.453125" style="1" customWidth="1"/>
    <col min="8710" max="8710" width="14.7265625" style="1" bestFit="1" customWidth="1"/>
    <col min="8711" max="8711" width="11" style="1" bestFit="1" customWidth="1"/>
    <col min="8712" max="8712" width="9.26953125" style="1" bestFit="1" customWidth="1"/>
    <col min="8713" max="8713" width="8.54296875" style="1" customWidth="1"/>
    <col min="8714" max="8714" width="12.453125" style="1" bestFit="1" customWidth="1"/>
    <col min="8715" max="8715" width="8.7265625" style="1" customWidth="1"/>
    <col min="8716" max="8716" width="13.453125" style="1" customWidth="1"/>
    <col min="8717" max="8717" width="8.26953125" style="1" customWidth="1"/>
    <col min="8718" max="8718" width="8.1796875" style="1" customWidth="1"/>
    <col min="8719" max="8960" width="9.1796875" style="1"/>
    <col min="8961" max="8961" width="3.453125" style="1" customWidth="1"/>
    <col min="8962" max="8962" width="20.453125" style="1" customWidth="1"/>
    <col min="8963" max="8963" width="8.7265625" style="1" customWidth="1"/>
    <col min="8964" max="8964" width="15.1796875" style="1" customWidth="1"/>
    <col min="8965" max="8965" width="12.453125" style="1" customWidth="1"/>
    <col min="8966" max="8966" width="14.7265625" style="1" bestFit="1" customWidth="1"/>
    <col min="8967" max="8967" width="11" style="1" bestFit="1" customWidth="1"/>
    <col min="8968" max="8968" width="9.26953125" style="1" bestFit="1" customWidth="1"/>
    <col min="8969" max="8969" width="8.54296875" style="1" customWidth="1"/>
    <col min="8970" max="8970" width="12.453125" style="1" bestFit="1" customWidth="1"/>
    <col min="8971" max="8971" width="8.7265625" style="1" customWidth="1"/>
    <col min="8972" max="8972" width="13.453125" style="1" customWidth="1"/>
    <col min="8973" max="8973" width="8.26953125" style="1" customWidth="1"/>
    <col min="8974" max="8974" width="8.1796875" style="1" customWidth="1"/>
    <col min="8975" max="9216" width="9.1796875" style="1"/>
    <col min="9217" max="9217" width="3.453125" style="1" customWidth="1"/>
    <col min="9218" max="9218" width="20.453125" style="1" customWidth="1"/>
    <col min="9219" max="9219" width="8.7265625" style="1" customWidth="1"/>
    <col min="9220" max="9220" width="15.1796875" style="1" customWidth="1"/>
    <col min="9221" max="9221" width="12.453125" style="1" customWidth="1"/>
    <col min="9222" max="9222" width="14.7265625" style="1" bestFit="1" customWidth="1"/>
    <col min="9223" max="9223" width="11" style="1" bestFit="1" customWidth="1"/>
    <col min="9224" max="9224" width="9.26953125" style="1" bestFit="1" customWidth="1"/>
    <col min="9225" max="9225" width="8.54296875" style="1" customWidth="1"/>
    <col min="9226" max="9226" width="12.453125" style="1" bestFit="1" customWidth="1"/>
    <col min="9227" max="9227" width="8.7265625" style="1" customWidth="1"/>
    <col min="9228" max="9228" width="13.453125" style="1" customWidth="1"/>
    <col min="9229" max="9229" width="8.26953125" style="1" customWidth="1"/>
    <col min="9230" max="9230" width="8.1796875" style="1" customWidth="1"/>
    <col min="9231" max="9472" width="9.1796875" style="1"/>
    <col min="9473" max="9473" width="3.453125" style="1" customWidth="1"/>
    <col min="9474" max="9474" width="20.453125" style="1" customWidth="1"/>
    <col min="9475" max="9475" width="8.7265625" style="1" customWidth="1"/>
    <col min="9476" max="9476" width="15.1796875" style="1" customWidth="1"/>
    <col min="9477" max="9477" width="12.453125" style="1" customWidth="1"/>
    <col min="9478" max="9478" width="14.7265625" style="1" bestFit="1" customWidth="1"/>
    <col min="9479" max="9479" width="11" style="1" bestFit="1" customWidth="1"/>
    <col min="9480" max="9480" width="9.26953125" style="1" bestFit="1" customWidth="1"/>
    <col min="9481" max="9481" width="8.54296875" style="1" customWidth="1"/>
    <col min="9482" max="9482" width="12.453125" style="1" bestFit="1" customWidth="1"/>
    <col min="9483" max="9483" width="8.7265625" style="1" customWidth="1"/>
    <col min="9484" max="9484" width="13.453125" style="1" customWidth="1"/>
    <col min="9485" max="9485" width="8.26953125" style="1" customWidth="1"/>
    <col min="9486" max="9486" width="8.1796875" style="1" customWidth="1"/>
    <col min="9487" max="9728" width="9.1796875" style="1"/>
    <col min="9729" max="9729" width="3.453125" style="1" customWidth="1"/>
    <col min="9730" max="9730" width="20.453125" style="1" customWidth="1"/>
    <col min="9731" max="9731" width="8.7265625" style="1" customWidth="1"/>
    <col min="9732" max="9732" width="15.1796875" style="1" customWidth="1"/>
    <col min="9733" max="9733" width="12.453125" style="1" customWidth="1"/>
    <col min="9734" max="9734" width="14.7265625" style="1" bestFit="1" customWidth="1"/>
    <col min="9735" max="9735" width="11" style="1" bestFit="1" customWidth="1"/>
    <col min="9736" max="9736" width="9.26953125" style="1" bestFit="1" customWidth="1"/>
    <col min="9737" max="9737" width="8.54296875" style="1" customWidth="1"/>
    <col min="9738" max="9738" width="12.453125" style="1" bestFit="1" customWidth="1"/>
    <col min="9739" max="9739" width="8.7265625" style="1" customWidth="1"/>
    <col min="9740" max="9740" width="13.453125" style="1" customWidth="1"/>
    <col min="9741" max="9741" width="8.26953125" style="1" customWidth="1"/>
    <col min="9742" max="9742" width="8.1796875" style="1" customWidth="1"/>
    <col min="9743" max="9984" width="9.1796875" style="1"/>
    <col min="9985" max="9985" width="3.453125" style="1" customWidth="1"/>
    <col min="9986" max="9986" width="20.453125" style="1" customWidth="1"/>
    <col min="9987" max="9987" width="8.7265625" style="1" customWidth="1"/>
    <col min="9988" max="9988" width="15.1796875" style="1" customWidth="1"/>
    <col min="9989" max="9989" width="12.453125" style="1" customWidth="1"/>
    <col min="9990" max="9990" width="14.7265625" style="1" bestFit="1" customWidth="1"/>
    <col min="9991" max="9991" width="11" style="1" bestFit="1" customWidth="1"/>
    <col min="9992" max="9992" width="9.26953125" style="1" bestFit="1" customWidth="1"/>
    <col min="9993" max="9993" width="8.54296875" style="1" customWidth="1"/>
    <col min="9994" max="9994" width="12.453125" style="1" bestFit="1" customWidth="1"/>
    <col min="9995" max="9995" width="8.7265625" style="1" customWidth="1"/>
    <col min="9996" max="9996" width="13.453125" style="1" customWidth="1"/>
    <col min="9997" max="9997" width="8.26953125" style="1" customWidth="1"/>
    <col min="9998" max="9998" width="8.1796875" style="1" customWidth="1"/>
    <col min="9999" max="10240" width="9.1796875" style="1"/>
    <col min="10241" max="10241" width="3.453125" style="1" customWidth="1"/>
    <col min="10242" max="10242" width="20.453125" style="1" customWidth="1"/>
    <col min="10243" max="10243" width="8.7265625" style="1" customWidth="1"/>
    <col min="10244" max="10244" width="15.1796875" style="1" customWidth="1"/>
    <col min="10245" max="10245" width="12.453125" style="1" customWidth="1"/>
    <col min="10246" max="10246" width="14.7265625" style="1" bestFit="1" customWidth="1"/>
    <col min="10247" max="10247" width="11" style="1" bestFit="1" customWidth="1"/>
    <col min="10248" max="10248" width="9.26953125" style="1" bestFit="1" customWidth="1"/>
    <col min="10249" max="10249" width="8.54296875" style="1" customWidth="1"/>
    <col min="10250" max="10250" width="12.453125" style="1" bestFit="1" customWidth="1"/>
    <col min="10251" max="10251" width="8.7265625" style="1" customWidth="1"/>
    <col min="10252" max="10252" width="13.453125" style="1" customWidth="1"/>
    <col min="10253" max="10253" width="8.26953125" style="1" customWidth="1"/>
    <col min="10254" max="10254" width="8.1796875" style="1" customWidth="1"/>
    <col min="10255" max="10496" width="9.1796875" style="1"/>
    <col min="10497" max="10497" width="3.453125" style="1" customWidth="1"/>
    <col min="10498" max="10498" width="20.453125" style="1" customWidth="1"/>
    <col min="10499" max="10499" width="8.7265625" style="1" customWidth="1"/>
    <col min="10500" max="10500" width="15.1796875" style="1" customWidth="1"/>
    <col min="10501" max="10501" width="12.453125" style="1" customWidth="1"/>
    <col min="10502" max="10502" width="14.7265625" style="1" bestFit="1" customWidth="1"/>
    <col min="10503" max="10503" width="11" style="1" bestFit="1" customWidth="1"/>
    <col min="10504" max="10504" width="9.26953125" style="1" bestFit="1" customWidth="1"/>
    <col min="10505" max="10505" width="8.54296875" style="1" customWidth="1"/>
    <col min="10506" max="10506" width="12.453125" style="1" bestFit="1" customWidth="1"/>
    <col min="10507" max="10507" width="8.7265625" style="1" customWidth="1"/>
    <col min="10508" max="10508" width="13.453125" style="1" customWidth="1"/>
    <col min="10509" max="10509" width="8.26953125" style="1" customWidth="1"/>
    <col min="10510" max="10510" width="8.1796875" style="1" customWidth="1"/>
    <col min="10511" max="10752" width="9.1796875" style="1"/>
    <col min="10753" max="10753" width="3.453125" style="1" customWidth="1"/>
    <col min="10754" max="10754" width="20.453125" style="1" customWidth="1"/>
    <col min="10755" max="10755" width="8.7265625" style="1" customWidth="1"/>
    <col min="10756" max="10756" width="15.1796875" style="1" customWidth="1"/>
    <col min="10757" max="10757" width="12.453125" style="1" customWidth="1"/>
    <col min="10758" max="10758" width="14.7265625" style="1" bestFit="1" customWidth="1"/>
    <col min="10759" max="10759" width="11" style="1" bestFit="1" customWidth="1"/>
    <col min="10760" max="10760" width="9.26953125" style="1" bestFit="1" customWidth="1"/>
    <col min="10761" max="10761" width="8.54296875" style="1" customWidth="1"/>
    <col min="10762" max="10762" width="12.453125" style="1" bestFit="1" customWidth="1"/>
    <col min="10763" max="10763" width="8.7265625" style="1" customWidth="1"/>
    <col min="10764" max="10764" width="13.453125" style="1" customWidth="1"/>
    <col min="10765" max="10765" width="8.26953125" style="1" customWidth="1"/>
    <col min="10766" max="10766" width="8.1796875" style="1" customWidth="1"/>
    <col min="10767" max="11008" width="9.1796875" style="1"/>
    <col min="11009" max="11009" width="3.453125" style="1" customWidth="1"/>
    <col min="11010" max="11010" width="20.453125" style="1" customWidth="1"/>
    <col min="11011" max="11011" width="8.7265625" style="1" customWidth="1"/>
    <col min="11012" max="11012" width="15.1796875" style="1" customWidth="1"/>
    <col min="11013" max="11013" width="12.453125" style="1" customWidth="1"/>
    <col min="11014" max="11014" width="14.7265625" style="1" bestFit="1" customWidth="1"/>
    <col min="11015" max="11015" width="11" style="1" bestFit="1" customWidth="1"/>
    <col min="11016" max="11016" width="9.26953125" style="1" bestFit="1" customWidth="1"/>
    <col min="11017" max="11017" width="8.54296875" style="1" customWidth="1"/>
    <col min="11018" max="11018" width="12.453125" style="1" bestFit="1" customWidth="1"/>
    <col min="11019" max="11019" width="8.7265625" style="1" customWidth="1"/>
    <col min="11020" max="11020" width="13.453125" style="1" customWidth="1"/>
    <col min="11021" max="11021" width="8.26953125" style="1" customWidth="1"/>
    <col min="11022" max="11022" width="8.1796875" style="1" customWidth="1"/>
    <col min="11023" max="11264" width="9.1796875" style="1"/>
    <col min="11265" max="11265" width="3.453125" style="1" customWidth="1"/>
    <col min="11266" max="11266" width="20.453125" style="1" customWidth="1"/>
    <col min="11267" max="11267" width="8.7265625" style="1" customWidth="1"/>
    <col min="11268" max="11268" width="15.1796875" style="1" customWidth="1"/>
    <col min="11269" max="11269" width="12.453125" style="1" customWidth="1"/>
    <col min="11270" max="11270" width="14.7265625" style="1" bestFit="1" customWidth="1"/>
    <col min="11271" max="11271" width="11" style="1" bestFit="1" customWidth="1"/>
    <col min="11272" max="11272" width="9.26953125" style="1" bestFit="1" customWidth="1"/>
    <col min="11273" max="11273" width="8.54296875" style="1" customWidth="1"/>
    <col min="11274" max="11274" width="12.453125" style="1" bestFit="1" customWidth="1"/>
    <col min="11275" max="11275" width="8.7265625" style="1" customWidth="1"/>
    <col min="11276" max="11276" width="13.453125" style="1" customWidth="1"/>
    <col min="11277" max="11277" width="8.26953125" style="1" customWidth="1"/>
    <col min="11278" max="11278" width="8.1796875" style="1" customWidth="1"/>
    <col min="11279" max="11520" width="9.1796875" style="1"/>
    <col min="11521" max="11521" width="3.453125" style="1" customWidth="1"/>
    <col min="11522" max="11522" width="20.453125" style="1" customWidth="1"/>
    <col min="11523" max="11523" width="8.7265625" style="1" customWidth="1"/>
    <col min="11524" max="11524" width="15.1796875" style="1" customWidth="1"/>
    <col min="11525" max="11525" width="12.453125" style="1" customWidth="1"/>
    <col min="11526" max="11526" width="14.7265625" style="1" bestFit="1" customWidth="1"/>
    <col min="11527" max="11527" width="11" style="1" bestFit="1" customWidth="1"/>
    <col min="11528" max="11528" width="9.26953125" style="1" bestFit="1" customWidth="1"/>
    <col min="11529" max="11529" width="8.54296875" style="1" customWidth="1"/>
    <col min="11530" max="11530" width="12.453125" style="1" bestFit="1" customWidth="1"/>
    <col min="11531" max="11531" width="8.7265625" style="1" customWidth="1"/>
    <col min="11532" max="11532" width="13.453125" style="1" customWidth="1"/>
    <col min="11533" max="11533" width="8.26953125" style="1" customWidth="1"/>
    <col min="11534" max="11534" width="8.1796875" style="1" customWidth="1"/>
    <col min="11535" max="11776" width="9.1796875" style="1"/>
    <col min="11777" max="11777" width="3.453125" style="1" customWidth="1"/>
    <col min="11778" max="11778" width="20.453125" style="1" customWidth="1"/>
    <col min="11779" max="11779" width="8.7265625" style="1" customWidth="1"/>
    <col min="11780" max="11780" width="15.1796875" style="1" customWidth="1"/>
    <col min="11781" max="11781" width="12.453125" style="1" customWidth="1"/>
    <col min="11782" max="11782" width="14.7265625" style="1" bestFit="1" customWidth="1"/>
    <col min="11783" max="11783" width="11" style="1" bestFit="1" customWidth="1"/>
    <col min="11784" max="11784" width="9.26953125" style="1" bestFit="1" customWidth="1"/>
    <col min="11785" max="11785" width="8.54296875" style="1" customWidth="1"/>
    <col min="11786" max="11786" width="12.453125" style="1" bestFit="1" customWidth="1"/>
    <col min="11787" max="11787" width="8.7265625" style="1" customWidth="1"/>
    <col min="11788" max="11788" width="13.453125" style="1" customWidth="1"/>
    <col min="11789" max="11789" width="8.26953125" style="1" customWidth="1"/>
    <col min="11790" max="11790" width="8.1796875" style="1" customWidth="1"/>
    <col min="11791" max="12032" width="9.1796875" style="1"/>
    <col min="12033" max="12033" width="3.453125" style="1" customWidth="1"/>
    <col min="12034" max="12034" width="20.453125" style="1" customWidth="1"/>
    <col min="12035" max="12035" width="8.7265625" style="1" customWidth="1"/>
    <col min="12036" max="12036" width="15.1796875" style="1" customWidth="1"/>
    <col min="12037" max="12037" width="12.453125" style="1" customWidth="1"/>
    <col min="12038" max="12038" width="14.7265625" style="1" bestFit="1" customWidth="1"/>
    <col min="12039" max="12039" width="11" style="1" bestFit="1" customWidth="1"/>
    <col min="12040" max="12040" width="9.26953125" style="1" bestFit="1" customWidth="1"/>
    <col min="12041" max="12041" width="8.54296875" style="1" customWidth="1"/>
    <col min="12042" max="12042" width="12.453125" style="1" bestFit="1" customWidth="1"/>
    <col min="12043" max="12043" width="8.7265625" style="1" customWidth="1"/>
    <col min="12044" max="12044" width="13.453125" style="1" customWidth="1"/>
    <col min="12045" max="12045" width="8.26953125" style="1" customWidth="1"/>
    <col min="12046" max="12046" width="8.1796875" style="1" customWidth="1"/>
    <col min="12047" max="12288" width="9.1796875" style="1"/>
    <col min="12289" max="12289" width="3.453125" style="1" customWidth="1"/>
    <col min="12290" max="12290" width="20.453125" style="1" customWidth="1"/>
    <col min="12291" max="12291" width="8.7265625" style="1" customWidth="1"/>
    <col min="12292" max="12292" width="15.1796875" style="1" customWidth="1"/>
    <col min="12293" max="12293" width="12.453125" style="1" customWidth="1"/>
    <col min="12294" max="12294" width="14.7265625" style="1" bestFit="1" customWidth="1"/>
    <col min="12295" max="12295" width="11" style="1" bestFit="1" customWidth="1"/>
    <col min="12296" max="12296" width="9.26953125" style="1" bestFit="1" customWidth="1"/>
    <col min="12297" max="12297" width="8.54296875" style="1" customWidth="1"/>
    <col min="12298" max="12298" width="12.453125" style="1" bestFit="1" customWidth="1"/>
    <col min="12299" max="12299" width="8.7265625" style="1" customWidth="1"/>
    <col min="12300" max="12300" width="13.453125" style="1" customWidth="1"/>
    <col min="12301" max="12301" width="8.26953125" style="1" customWidth="1"/>
    <col min="12302" max="12302" width="8.1796875" style="1" customWidth="1"/>
    <col min="12303" max="12544" width="9.1796875" style="1"/>
    <col min="12545" max="12545" width="3.453125" style="1" customWidth="1"/>
    <col min="12546" max="12546" width="20.453125" style="1" customWidth="1"/>
    <col min="12547" max="12547" width="8.7265625" style="1" customWidth="1"/>
    <col min="12548" max="12548" width="15.1796875" style="1" customWidth="1"/>
    <col min="12549" max="12549" width="12.453125" style="1" customWidth="1"/>
    <col min="12550" max="12550" width="14.7265625" style="1" bestFit="1" customWidth="1"/>
    <col min="12551" max="12551" width="11" style="1" bestFit="1" customWidth="1"/>
    <col min="12552" max="12552" width="9.26953125" style="1" bestFit="1" customWidth="1"/>
    <col min="12553" max="12553" width="8.54296875" style="1" customWidth="1"/>
    <col min="12554" max="12554" width="12.453125" style="1" bestFit="1" customWidth="1"/>
    <col min="12555" max="12555" width="8.7265625" style="1" customWidth="1"/>
    <col min="12556" max="12556" width="13.453125" style="1" customWidth="1"/>
    <col min="12557" max="12557" width="8.26953125" style="1" customWidth="1"/>
    <col min="12558" max="12558" width="8.1796875" style="1" customWidth="1"/>
    <col min="12559" max="12800" width="9.1796875" style="1"/>
    <col min="12801" max="12801" width="3.453125" style="1" customWidth="1"/>
    <col min="12802" max="12802" width="20.453125" style="1" customWidth="1"/>
    <col min="12803" max="12803" width="8.7265625" style="1" customWidth="1"/>
    <col min="12804" max="12804" width="15.1796875" style="1" customWidth="1"/>
    <col min="12805" max="12805" width="12.453125" style="1" customWidth="1"/>
    <col min="12806" max="12806" width="14.7265625" style="1" bestFit="1" customWidth="1"/>
    <col min="12807" max="12807" width="11" style="1" bestFit="1" customWidth="1"/>
    <col min="12808" max="12808" width="9.26953125" style="1" bestFit="1" customWidth="1"/>
    <col min="12809" max="12809" width="8.54296875" style="1" customWidth="1"/>
    <col min="12810" max="12810" width="12.453125" style="1" bestFit="1" customWidth="1"/>
    <col min="12811" max="12811" width="8.7265625" style="1" customWidth="1"/>
    <col min="12812" max="12812" width="13.453125" style="1" customWidth="1"/>
    <col min="12813" max="12813" width="8.26953125" style="1" customWidth="1"/>
    <col min="12814" max="12814" width="8.1796875" style="1" customWidth="1"/>
    <col min="12815" max="13056" width="9.1796875" style="1"/>
    <col min="13057" max="13057" width="3.453125" style="1" customWidth="1"/>
    <col min="13058" max="13058" width="20.453125" style="1" customWidth="1"/>
    <col min="13059" max="13059" width="8.7265625" style="1" customWidth="1"/>
    <col min="13060" max="13060" width="15.1796875" style="1" customWidth="1"/>
    <col min="13061" max="13061" width="12.453125" style="1" customWidth="1"/>
    <col min="13062" max="13062" width="14.7265625" style="1" bestFit="1" customWidth="1"/>
    <col min="13063" max="13063" width="11" style="1" bestFit="1" customWidth="1"/>
    <col min="13064" max="13064" width="9.26953125" style="1" bestFit="1" customWidth="1"/>
    <col min="13065" max="13065" width="8.54296875" style="1" customWidth="1"/>
    <col min="13066" max="13066" width="12.453125" style="1" bestFit="1" customWidth="1"/>
    <col min="13067" max="13067" width="8.7265625" style="1" customWidth="1"/>
    <col min="13068" max="13068" width="13.453125" style="1" customWidth="1"/>
    <col min="13069" max="13069" width="8.26953125" style="1" customWidth="1"/>
    <col min="13070" max="13070" width="8.1796875" style="1" customWidth="1"/>
    <col min="13071" max="13312" width="9.1796875" style="1"/>
    <col min="13313" max="13313" width="3.453125" style="1" customWidth="1"/>
    <col min="13314" max="13314" width="20.453125" style="1" customWidth="1"/>
    <col min="13315" max="13315" width="8.7265625" style="1" customWidth="1"/>
    <col min="13316" max="13316" width="15.1796875" style="1" customWidth="1"/>
    <col min="13317" max="13317" width="12.453125" style="1" customWidth="1"/>
    <col min="13318" max="13318" width="14.7265625" style="1" bestFit="1" customWidth="1"/>
    <col min="13319" max="13319" width="11" style="1" bestFit="1" customWidth="1"/>
    <col min="13320" max="13320" width="9.26953125" style="1" bestFit="1" customWidth="1"/>
    <col min="13321" max="13321" width="8.54296875" style="1" customWidth="1"/>
    <col min="13322" max="13322" width="12.453125" style="1" bestFit="1" customWidth="1"/>
    <col min="13323" max="13323" width="8.7265625" style="1" customWidth="1"/>
    <col min="13324" max="13324" width="13.453125" style="1" customWidth="1"/>
    <col min="13325" max="13325" width="8.26953125" style="1" customWidth="1"/>
    <col min="13326" max="13326" width="8.1796875" style="1" customWidth="1"/>
    <col min="13327" max="13568" width="9.1796875" style="1"/>
    <col min="13569" max="13569" width="3.453125" style="1" customWidth="1"/>
    <col min="13570" max="13570" width="20.453125" style="1" customWidth="1"/>
    <col min="13571" max="13571" width="8.7265625" style="1" customWidth="1"/>
    <col min="13572" max="13572" width="15.1796875" style="1" customWidth="1"/>
    <col min="13573" max="13573" width="12.453125" style="1" customWidth="1"/>
    <col min="13574" max="13574" width="14.7265625" style="1" bestFit="1" customWidth="1"/>
    <col min="13575" max="13575" width="11" style="1" bestFit="1" customWidth="1"/>
    <col min="13576" max="13576" width="9.26953125" style="1" bestFit="1" customWidth="1"/>
    <col min="13577" max="13577" width="8.54296875" style="1" customWidth="1"/>
    <col min="13578" max="13578" width="12.453125" style="1" bestFit="1" customWidth="1"/>
    <col min="13579" max="13579" width="8.7265625" style="1" customWidth="1"/>
    <col min="13580" max="13580" width="13.453125" style="1" customWidth="1"/>
    <col min="13581" max="13581" width="8.26953125" style="1" customWidth="1"/>
    <col min="13582" max="13582" width="8.1796875" style="1" customWidth="1"/>
    <col min="13583" max="13824" width="9.1796875" style="1"/>
    <col min="13825" max="13825" width="3.453125" style="1" customWidth="1"/>
    <col min="13826" max="13826" width="20.453125" style="1" customWidth="1"/>
    <col min="13827" max="13827" width="8.7265625" style="1" customWidth="1"/>
    <col min="13828" max="13828" width="15.1796875" style="1" customWidth="1"/>
    <col min="13829" max="13829" width="12.453125" style="1" customWidth="1"/>
    <col min="13830" max="13830" width="14.7265625" style="1" bestFit="1" customWidth="1"/>
    <col min="13831" max="13831" width="11" style="1" bestFit="1" customWidth="1"/>
    <col min="13832" max="13832" width="9.26953125" style="1" bestFit="1" customWidth="1"/>
    <col min="13833" max="13833" width="8.54296875" style="1" customWidth="1"/>
    <col min="13834" max="13834" width="12.453125" style="1" bestFit="1" customWidth="1"/>
    <col min="13835" max="13835" width="8.7265625" style="1" customWidth="1"/>
    <col min="13836" max="13836" width="13.453125" style="1" customWidth="1"/>
    <col min="13837" max="13837" width="8.26953125" style="1" customWidth="1"/>
    <col min="13838" max="13838" width="8.1796875" style="1" customWidth="1"/>
    <col min="13839" max="14080" width="9.1796875" style="1"/>
    <col min="14081" max="14081" width="3.453125" style="1" customWidth="1"/>
    <col min="14082" max="14082" width="20.453125" style="1" customWidth="1"/>
    <col min="14083" max="14083" width="8.7265625" style="1" customWidth="1"/>
    <col min="14084" max="14084" width="15.1796875" style="1" customWidth="1"/>
    <col min="14085" max="14085" width="12.453125" style="1" customWidth="1"/>
    <col min="14086" max="14086" width="14.7265625" style="1" bestFit="1" customWidth="1"/>
    <col min="14087" max="14087" width="11" style="1" bestFit="1" customWidth="1"/>
    <col min="14088" max="14088" width="9.26953125" style="1" bestFit="1" customWidth="1"/>
    <col min="14089" max="14089" width="8.54296875" style="1" customWidth="1"/>
    <col min="14090" max="14090" width="12.453125" style="1" bestFit="1" customWidth="1"/>
    <col min="14091" max="14091" width="8.7265625" style="1" customWidth="1"/>
    <col min="14092" max="14092" width="13.453125" style="1" customWidth="1"/>
    <col min="14093" max="14093" width="8.26953125" style="1" customWidth="1"/>
    <col min="14094" max="14094" width="8.1796875" style="1" customWidth="1"/>
    <col min="14095" max="14336" width="9.1796875" style="1"/>
    <col min="14337" max="14337" width="3.453125" style="1" customWidth="1"/>
    <col min="14338" max="14338" width="20.453125" style="1" customWidth="1"/>
    <col min="14339" max="14339" width="8.7265625" style="1" customWidth="1"/>
    <col min="14340" max="14340" width="15.1796875" style="1" customWidth="1"/>
    <col min="14341" max="14341" width="12.453125" style="1" customWidth="1"/>
    <col min="14342" max="14342" width="14.7265625" style="1" bestFit="1" customWidth="1"/>
    <col min="14343" max="14343" width="11" style="1" bestFit="1" customWidth="1"/>
    <col min="14344" max="14344" width="9.26953125" style="1" bestFit="1" customWidth="1"/>
    <col min="14345" max="14345" width="8.54296875" style="1" customWidth="1"/>
    <col min="14346" max="14346" width="12.453125" style="1" bestFit="1" customWidth="1"/>
    <col min="14347" max="14347" width="8.7265625" style="1" customWidth="1"/>
    <col min="14348" max="14348" width="13.453125" style="1" customWidth="1"/>
    <col min="14349" max="14349" width="8.26953125" style="1" customWidth="1"/>
    <col min="14350" max="14350" width="8.1796875" style="1" customWidth="1"/>
    <col min="14351" max="14592" width="9.1796875" style="1"/>
    <col min="14593" max="14593" width="3.453125" style="1" customWidth="1"/>
    <col min="14594" max="14594" width="20.453125" style="1" customWidth="1"/>
    <col min="14595" max="14595" width="8.7265625" style="1" customWidth="1"/>
    <col min="14596" max="14596" width="15.1796875" style="1" customWidth="1"/>
    <col min="14597" max="14597" width="12.453125" style="1" customWidth="1"/>
    <col min="14598" max="14598" width="14.7265625" style="1" bestFit="1" customWidth="1"/>
    <col min="14599" max="14599" width="11" style="1" bestFit="1" customWidth="1"/>
    <col min="14600" max="14600" width="9.26953125" style="1" bestFit="1" customWidth="1"/>
    <col min="14601" max="14601" width="8.54296875" style="1" customWidth="1"/>
    <col min="14602" max="14602" width="12.453125" style="1" bestFit="1" customWidth="1"/>
    <col min="14603" max="14603" width="8.7265625" style="1" customWidth="1"/>
    <col min="14604" max="14604" width="13.453125" style="1" customWidth="1"/>
    <col min="14605" max="14605" width="8.26953125" style="1" customWidth="1"/>
    <col min="14606" max="14606" width="8.1796875" style="1" customWidth="1"/>
    <col min="14607" max="14848" width="9.1796875" style="1"/>
    <col min="14849" max="14849" width="3.453125" style="1" customWidth="1"/>
    <col min="14850" max="14850" width="20.453125" style="1" customWidth="1"/>
    <col min="14851" max="14851" width="8.7265625" style="1" customWidth="1"/>
    <col min="14852" max="14852" width="15.1796875" style="1" customWidth="1"/>
    <col min="14853" max="14853" width="12.453125" style="1" customWidth="1"/>
    <col min="14854" max="14854" width="14.7265625" style="1" bestFit="1" customWidth="1"/>
    <col min="14855" max="14855" width="11" style="1" bestFit="1" customWidth="1"/>
    <col min="14856" max="14856" width="9.26953125" style="1" bestFit="1" customWidth="1"/>
    <col min="14857" max="14857" width="8.54296875" style="1" customWidth="1"/>
    <col min="14858" max="14858" width="12.453125" style="1" bestFit="1" customWidth="1"/>
    <col min="14859" max="14859" width="8.7265625" style="1" customWidth="1"/>
    <col min="14860" max="14860" width="13.453125" style="1" customWidth="1"/>
    <col min="14861" max="14861" width="8.26953125" style="1" customWidth="1"/>
    <col min="14862" max="14862" width="8.1796875" style="1" customWidth="1"/>
    <col min="14863" max="15104" width="9.1796875" style="1"/>
    <col min="15105" max="15105" width="3.453125" style="1" customWidth="1"/>
    <col min="15106" max="15106" width="20.453125" style="1" customWidth="1"/>
    <col min="15107" max="15107" width="8.7265625" style="1" customWidth="1"/>
    <col min="15108" max="15108" width="15.1796875" style="1" customWidth="1"/>
    <col min="15109" max="15109" width="12.453125" style="1" customWidth="1"/>
    <col min="15110" max="15110" width="14.7265625" style="1" bestFit="1" customWidth="1"/>
    <col min="15111" max="15111" width="11" style="1" bestFit="1" customWidth="1"/>
    <col min="15112" max="15112" width="9.26953125" style="1" bestFit="1" customWidth="1"/>
    <col min="15113" max="15113" width="8.54296875" style="1" customWidth="1"/>
    <col min="15114" max="15114" width="12.453125" style="1" bestFit="1" customWidth="1"/>
    <col min="15115" max="15115" width="8.7265625" style="1" customWidth="1"/>
    <col min="15116" max="15116" width="13.453125" style="1" customWidth="1"/>
    <col min="15117" max="15117" width="8.26953125" style="1" customWidth="1"/>
    <col min="15118" max="15118" width="8.1796875" style="1" customWidth="1"/>
    <col min="15119" max="15360" width="9.1796875" style="1"/>
    <col min="15361" max="15361" width="3.453125" style="1" customWidth="1"/>
    <col min="15362" max="15362" width="20.453125" style="1" customWidth="1"/>
    <col min="15363" max="15363" width="8.7265625" style="1" customWidth="1"/>
    <col min="15364" max="15364" width="15.1796875" style="1" customWidth="1"/>
    <col min="15365" max="15365" width="12.453125" style="1" customWidth="1"/>
    <col min="15366" max="15366" width="14.7265625" style="1" bestFit="1" customWidth="1"/>
    <col min="15367" max="15367" width="11" style="1" bestFit="1" customWidth="1"/>
    <col min="15368" max="15368" width="9.26953125" style="1" bestFit="1" customWidth="1"/>
    <col min="15369" max="15369" width="8.54296875" style="1" customWidth="1"/>
    <col min="15370" max="15370" width="12.453125" style="1" bestFit="1" customWidth="1"/>
    <col min="15371" max="15371" width="8.7265625" style="1" customWidth="1"/>
    <col min="15372" max="15372" width="13.453125" style="1" customWidth="1"/>
    <col min="15373" max="15373" width="8.26953125" style="1" customWidth="1"/>
    <col min="15374" max="15374" width="8.1796875" style="1" customWidth="1"/>
    <col min="15375" max="15616" width="9.1796875" style="1"/>
    <col min="15617" max="15617" width="3.453125" style="1" customWidth="1"/>
    <col min="15618" max="15618" width="20.453125" style="1" customWidth="1"/>
    <col min="15619" max="15619" width="8.7265625" style="1" customWidth="1"/>
    <col min="15620" max="15620" width="15.1796875" style="1" customWidth="1"/>
    <col min="15621" max="15621" width="12.453125" style="1" customWidth="1"/>
    <col min="15622" max="15622" width="14.7265625" style="1" bestFit="1" customWidth="1"/>
    <col min="15623" max="15623" width="11" style="1" bestFit="1" customWidth="1"/>
    <col min="15624" max="15624" width="9.26953125" style="1" bestFit="1" customWidth="1"/>
    <col min="15625" max="15625" width="8.54296875" style="1" customWidth="1"/>
    <col min="15626" max="15626" width="12.453125" style="1" bestFit="1" customWidth="1"/>
    <col min="15627" max="15627" width="8.7265625" style="1" customWidth="1"/>
    <col min="15628" max="15628" width="13.453125" style="1" customWidth="1"/>
    <col min="15629" max="15629" width="8.26953125" style="1" customWidth="1"/>
    <col min="15630" max="15630" width="8.1796875" style="1" customWidth="1"/>
    <col min="15631" max="15872" width="9.1796875" style="1"/>
    <col min="15873" max="15873" width="3.453125" style="1" customWidth="1"/>
    <col min="15874" max="15874" width="20.453125" style="1" customWidth="1"/>
    <col min="15875" max="15875" width="8.7265625" style="1" customWidth="1"/>
    <col min="15876" max="15876" width="15.1796875" style="1" customWidth="1"/>
    <col min="15877" max="15877" width="12.453125" style="1" customWidth="1"/>
    <col min="15878" max="15878" width="14.7265625" style="1" bestFit="1" customWidth="1"/>
    <col min="15879" max="15879" width="11" style="1" bestFit="1" customWidth="1"/>
    <col min="15880" max="15880" width="9.26953125" style="1" bestFit="1" customWidth="1"/>
    <col min="15881" max="15881" width="8.54296875" style="1" customWidth="1"/>
    <col min="15882" max="15882" width="12.453125" style="1" bestFit="1" customWidth="1"/>
    <col min="15883" max="15883" width="8.7265625" style="1" customWidth="1"/>
    <col min="15884" max="15884" width="13.453125" style="1" customWidth="1"/>
    <col min="15885" max="15885" width="8.26953125" style="1" customWidth="1"/>
    <col min="15886" max="15886" width="8.1796875" style="1" customWidth="1"/>
    <col min="15887" max="16128" width="9.1796875" style="1"/>
    <col min="16129" max="16129" width="3.453125" style="1" customWidth="1"/>
    <col min="16130" max="16130" width="20.453125" style="1" customWidth="1"/>
    <col min="16131" max="16131" width="8.7265625" style="1" customWidth="1"/>
    <col min="16132" max="16132" width="15.1796875" style="1" customWidth="1"/>
    <col min="16133" max="16133" width="12.453125" style="1" customWidth="1"/>
    <col min="16134" max="16134" width="14.7265625" style="1" bestFit="1" customWidth="1"/>
    <col min="16135" max="16135" width="11" style="1" bestFit="1" customWidth="1"/>
    <col min="16136" max="16136" width="9.26953125" style="1" bestFit="1" customWidth="1"/>
    <col min="16137" max="16137" width="8.54296875" style="1" customWidth="1"/>
    <col min="16138" max="16138" width="12.453125" style="1" bestFit="1" customWidth="1"/>
    <col min="16139" max="16139" width="8.7265625" style="1" customWidth="1"/>
    <col min="16140" max="16140" width="13.453125" style="1" customWidth="1"/>
    <col min="16141" max="16141" width="8.26953125" style="1" customWidth="1"/>
    <col min="16142" max="16142" width="8.1796875" style="1" customWidth="1"/>
    <col min="16143" max="16384" width="9.1796875" style="1"/>
  </cols>
  <sheetData>
    <row r="1" spans="1:14" ht="42" customHeight="1" x14ac:dyDescent="0.35">
      <c r="B1" s="2" t="s">
        <v>0</v>
      </c>
      <c r="G1" s="5" t="s">
        <v>1</v>
      </c>
      <c r="H1" s="5"/>
      <c r="I1" s="46">
        <v>31</v>
      </c>
    </row>
    <row r="2" spans="1:14" ht="10.5" x14ac:dyDescent="0.25">
      <c r="F2" s="9"/>
      <c r="G2" s="10" t="s">
        <v>2</v>
      </c>
      <c r="H2" s="10"/>
      <c r="I2" s="46"/>
    </row>
    <row r="3" spans="1:14" x14ac:dyDescent="0.2">
      <c r="A3" s="1" t="s">
        <v>3</v>
      </c>
      <c r="L3" s="12"/>
    </row>
    <row r="4" spans="1:14" x14ac:dyDescent="0.2">
      <c r="A4" s="1" t="s">
        <v>101</v>
      </c>
      <c r="L4" s="12"/>
    </row>
    <row r="5" spans="1:14" ht="15" customHeight="1" x14ac:dyDescent="0.2">
      <c r="B5" s="1" t="s">
        <v>5</v>
      </c>
      <c r="L5" s="12"/>
    </row>
    <row r="6" spans="1:14" ht="15.75" customHeight="1" x14ac:dyDescent="0.3">
      <c r="A6" s="13"/>
      <c r="B6" s="14" t="s">
        <v>136</v>
      </c>
      <c r="C6" s="15">
        <v>202</v>
      </c>
      <c r="L6" s="12"/>
    </row>
    <row r="7" spans="1:14" ht="78" customHeight="1" x14ac:dyDescent="0.2">
      <c r="A7" s="16" t="s">
        <v>7</v>
      </c>
      <c r="B7" s="16" t="s">
        <v>8</v>
      </c>
      <c r="C7" s="16" t="s">
        <v>9</v>
      </c>
      <c r="D7" s="17" t="s">
        <v>10</v>
      </c>
      <c r="E7" s="18" t="s">
        <v>11</v>
      </c>
      <c r="F7" s="18" t="s">
        <v>12</v>
      </c>
      <c r="G7" s="20" t="s">
        <v>13</v>
      </c>
      <c r="H7" s="21" t="s">
        <v>14</v>
      </c>
      <c r="I7" s="20" t="s">
        <v>15</v>
      </c>
      <c r="J7" s="16" t="s">
        <v>16</v>
      </c>
      <c r="K7" s="16" t="s">
        <v>17</v>
      </c>
      <c r="L7" s="20" t="s">
        <v>18</v>
      </c>
      <c r="N7" s="1"/>
    </row>
    <row r="8" spans="1:14" x14ac:dyDescent="0.2">
      <c r="A8" s="22" t="s">
        <v>19</v>
      </c>
      <c r="B8" s="23">
        <v>45275</v>
      </c>
      <c r="C8" s="24" t="s">
        <v>20</v>
      </c>
      <c r="D8" s="25" t="s">
        <v>21</v>
      </c>
      <c r="E8" s="26" t="s">
        <v>22</v>
      </c>
      <c r="F8" s="27" t="s">
        <v>23</v>
      </c>
      <c r="G8" s="28">
        <v>31</v>
      </c>
      <c r="H8" s="29">
        <f>ROUND(G8/$I$1,3)</f>
        <v>1</v>
      </c>
      <c r="I8" s="30">
        <f>ROUND(H8*$C$6,2)</f>
        <v>202</v>
      </c>
      <c r="J8" s="24"/>
      <c r="K8" s="22"/>
      <c r="L8" s="31">
        <f>I8/G8*K8*5%</f>
        <v>0</v>
      </c>
      <c r="N8" s="1"/>
    </row>
    <row r="9" spans="1:14" x14ac:dyDescent="0.2">
      <c r="A9" s="22" t="s">
        <v>24</v>
      </c>
      <c r="B9" s="32">
        <v>45533</v>
      </c>
      <c r="C9" s="33" t="s">
        <v>25</v>
      </c>
      <c r="D9" s="34" t="s">
        <v>26</v>
      </c>
      <c r="E9" s="26" t="s">
        <v>22</v>
      </c>
      <c r="F9" s="27" t="s">
        <v>137</v>
      </c>
      <c r="G9" s="28">
        <v>31</v>
      </c>
      <c r="H9" s="29">
        <f>ROUND(G9/$I$1,3)</f>
        <v>1</v>
      </c>
      <c r="I9" s="30">
        <f>ROUND(H9*$C$6,2)</f>
        <v>202</v>
      </c>
      <c r="J9" s="24"/>
      <c r="K9" s="22"/>
      <c r="L9" s="31">
        <f>I9/G9*K9*5%</f>
        <v>0</v>
      </c>
      <c r="N9" s="1"/>
    </row>
    <row r="10" spans="1:14" x14ac:dyDescent="0.2">
      <c r="A10" s="22" t="s">
        <v>28</v>
      </c>
      <c r="B10" s="32">
        <v>45097</v>
      </c>
      <c r="C10" s="33" t="s">
        <v>25</v>
      </c>
      <c r="D10" s="34" t="s">
        <v>29</v>
      </c>
      <c r="E10" s="27" t="s">
        <v>30</v>
      </c>
      <c r="F10" s="27" t="s">
        <v>31</v>
      </c>
      <c r="G10" s="35">
        <v>8</v>
      </c>
      <c r="H10" s="29">
        <f>ROUND(G10/$I$1,3)</f>
        <v>0.25800000000000001</v>
      </c>
      <c r="I10" s="36">
        <f>ROUND(H10*$C$6,2)</f>
        <v>52.12</v>
      </c>
      <c r="J10" s="33" t="s">
        <v>32</v>
      </c>
      <c r="K10" s="37">
        <v>3</v>
      </c>
      <c r="L10" s="31">
        <f>I10/G10*K10*5%</f>
        <v>0.97724999999999995</v>
      </c>
      <c r="N10" s="1"/>
    </row>
    <row r="11" spans="1:14" x14ac:dyDescent="0.2">
      <c r="A11" s="22" t="s">
        <v>33</v>
      </c>
      <c r="B11" s="32">
        <v>46036</v>
      </c>
      <c r="C11" s="33" t="s">
        <v>34</v>
      </c>
      <c r="D11" s="34" t="s">
        <v>35</v>
      </c>
      <c r="E11" s="27" t="s">
        <v>36</v>
      </c>
      <c r="F11" s="27" t="s">
        <v>31</v>
      </c>
      <c r="G11" s="35">
        <v>18</v>
      </c>
      <c r="H11" s="29">
        <f>ROUND(G11/$I$1,3)</f>
        <v>0.58099999999999996</v>
      </c>
      <c r="I11" s="36">
        <f>ROUND(H11*$C$6,2)</f>
        <v>117.36</v>
      </c>
      <c r="J11" s="33"/>
      <c r="K11" s="37"/>
      <c r="L11" s="31">
        <f>I11/G11*K11*5%</f>
        <v>0</v>
      </c>
      <c r="N11" s="1"/>
    </row>
    <row r="12" spans="1:14" x14ac:dyDescent="0.2">
      <c r="A12" s="22" t="s">
        <v>37</v>
      </c>
      <c r="B12" s="23">
        <v>44678</v>
      </c>
      <c r="C12" s="24" t="s">
        <v>25</v>
      </c>
      <c r="D12" s="25" t="s">
        <v>38</v>
      </c>
      <c r="E12" s="26" t="s">
        <v>22</v>
      </c>
      <c r="F12" s="27" t="s">
        <v>39</v>
      </c>
      <c r="G12" s="28">
        <v>31</v>
      </c>
      <c r="H12" s="29">
        <f>ROUND(G12/$I$1,3)</f>
        <v>1</v>
      </c>
      <c r="I12" s="30">
        <f>ROUND(H12*$C$6,2)</f>
        <v>202</v>
      </c>
      <c r="J12" s="24" t="s">
        <v>40</v>
      </c>
      <c r="K12" s="22">
        <v>31</v>
      </c>
      <c r="L12" s="31">
        <f>I12/G12*K12*5%</f>
        <v>10.100000000000001</v>
      </c>
      <c r="N12" s="1"/>
    </row>
    <row r="13" spans="1:14" ht="10.5" x14ac:dyDescent="0.2">
      <c r="A13" s="22"/>
      <c r="B13" s="38" t="s">
        <v>41</v>
      </c>
      <c r="C13" s="22"/>
      <c r="D13" s="39"/>
      <c r="E13" s="40"/>
      <c r="F13" s="41"/>
      <c r="G13" s="151"/>
      <c r="H13" s="42">
        <f>SUM(H8:H12)</f>
        <v>3.839</v>
      </c>
      <c r="I13" s="30">
        <f>SUM(I8:I12)</f>
        <v>775.48</v>
      </c>
      <c r="J13" s="24"/>
      <c r="K13" s="22"/>
      <c r="L13" s="31">
        <f>SUM(L8:L12)</f>
        <v>11.077250000000001</v>
      </c>
      <c r="N13" s="1"/>
    </row>
    <row r="14" spans="1:14" ht="12.75" customHeight="1" x14ac:dyDescent="0.25">
      <c r="A14" s="22"/>
      <c r="B14" s="43" t="s">
        <v>42</v>
      </c>
      <c r="C14" s="179">
        <f>I13-L13</f>
        <v>764.40274999999997</v>
      </c>
      <c r="D14" s="179"/>
      <c r="E14" s="179"/>
      <c r="F14" s="179"/>
      <c r="G14" s="179"/>
      <c r="H14" s="179"/>
      <c r="I14" s="179"/>
      <c r="J14" s="179"/>
      <c r="K14" s="179"/>
      <c r="L14" s="179"/>
      <c r="N14" s="1"/>
    </row>
    <row r="15" spans="1:14" x14ac:dyDescent="0.2">
      <c r="G15" s="44"/>
      <c r="H15" s="44"/>
      <c r="L15" s="3"/>
    </row>
    <row r="16" spans="1:14" x14ac:dyDescent="0.2">
      <c r="A16" s="1" t="s">
        <v>138</v>
      </c>
      <c r="G16" s="44"/>
      <c r="H16" s="44"/>
      <c r="I16" s="152"/>
      <c r="L16" s="3"/>
    </row>
    <row r="17" spans="1:12" x14ac:dyDescent="0.2">
      <c r="B17" s="1" t="s">
        <v>44</v>
      </c>
      <c r="G17" s="44"/>
      <c r="H17" s="44"/>
      <c r="L17" s="3"/>
    </row>
    <row r="18" spans="1:12" x14ac:dyDescent="0.2">
      <c r="B18" s="1" t="s">
        <v>45</v>
      </c>
      <c r="G18" s="44"/>
      <c r="H18" s="44"/>
      <c r="L18" s="3"/>
    </row>
    <row r="19" spans="1:12" x14ac:dyDescent="0.2">
      <c r="G19" s="44"/>
      <c r="H19" s="44"/>
      <c r="L19" s="3"/>
    </row>
    <row r="20" spans="1:12" ht="10.5" x14ac:dyDescent="0.25">
      <c r="B20" s="46" t="s">
        <v>46</v>
      </c>
      <c r="G20" s="44"/>
      <c r="H20" s="44"/>
      <c r="L20" s="3"/>
    </row>
    <row r="21" spans="1:12" x14ac:dyDescent="0.2">
      <c r="A21" s="1" t="s">
        <v>47</v>
      </c>
      <c r="B21" s="1" t="s">
        <v>139</v>
      </c>
      <c r="G21" s="3"/>
      <c r="H21" s="3"/>
      <c r="I21" s="3"/>
      <c r="L21" s="3"/>
    </row>
    <row r="22" spans="1:12" x14ac:dyDescent="0.2">
      <c r="A22" s="1" t="s">
        <v>47</v>
      </c>
      <c r="B22" s="1" t="s">
        <v>49</v>
      </c>
    </row>
    <row r="23" spans="1:12" x14ac:dyDescent="0.2">
      <c r="A23" s="1" t="s">
        <v>47</v>
      </c>
      <c r="B23" s="1" t="s">
        <v>50</v>
      </c>
      <c r="D23" s="3"/>
      <c r="I23" s="8"/>
    </row>
    <row r="24" spans="1:12" x14ac:dyDescent="0.2">
      <c r="A24" s="1" t="s">
        <v>47</v>
      </c>
      <c r="B24" s="1" t="s">
        <v>140</v>
      </c>
      <c r="D24" s="3"/>
      <c r="I24" s="8"/>
    </row>
    <row r="25" spans="1:12" ht="10.5" x14ac:dyDescent="0.25">
      <c r="A25" s="1" t="s">
        <v>47</v>
      </c>
      <c r="B25" s="46" t="s">
        <v>52</v>
      </c>
      <c r="C25" s="48"/>
      <c r="D25" s="48"/>
      <c r="E25" s="50"/>
      <c r="F25" s="51"/>
    </row>
    <row r="26" spans="1:12" x14ac:dyDescent="0.2">
      <c r="B26" s="1" t="s">
        <v>53</v>
      </c>
    </row>
    <row r="27" spans="1:12" ht="10.5" x14ac:dyDescent="0.25">
      <c r="A27" s="1" t="s">
        <v>47</v>
      </c>
      <c r="B27" s="46" t="s">
        <v>54</v>
      </c>
      <c r="C27" s="46"/>
      <c r="D27" s="46"/>
      <c r="E27" s="46"/>
      <c r="I27" s="7"/>
      <c r="J27" s="8"/>
      <c r="K27" s="1"/>
    </row>
    <row r="28" spans="1:12" x14ac:dyDescent="0.2">
      <c r="B28" s="1" t="s">
        <v>55</v>
      </c>
      <c r="I28" s="7"/>
      <c r="J28" s="8"/>
      <c r="K28" s="1"/>
    </row>
    <row r="29" spans="1:12" x14ac:dyDescent="0.2">
      <c r="B29" s="1" t="s">
        <v>56</v>
      </c>
      <c r="I29" s="7"/>
      <c r="J29" s="8"/>
      <c r="K29" s="1"/>
    </row>
    <row r="30" spans="1:12" x14ac:dyDescent="0.2">
      <c r="B30" s="1" t="s">
        <v>57</v>
      </c>
      <c r="I30" s="7"/>
      <c r="J30" s="8"/>
      <c r="K30" s="1"/>
    </row>
    <row r="33" spans="2:2" ht="10.5" x14ac:dyDescent="0.25">
      <c r="B33" s="46"/>
    </row>
    <row r="39" spans="2:2" ht="21" customHeight="1" x14ac:dyDescent="0.2">
      <c r="B39" s="153"/>
    </row>
    <row r="40" spans="2:2" x14ac:dyDescent="0.2">
      <c r="B40" s="153"/>
    </row>
  </sheetData>
  <mergeCells count="1">
    <mergeCell ref="C14:L14"/>
  </mergeCells>
  <pageMargins left="0.75" right="0.75" top="1" bottom="1" header="0" footer="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AFD02-B0C2-41F1-8C9A-6E61B34B9F01}">
  <dimension ref="A1:N39"/>
  <sheetViews>
    <sheetView zoomScaleNormal="100" workbookViewId="0">
      <selection activeCell="F18" sqref="F18"/>
    </sheetView>
  </sheetViews>
  <sheetFormatPr defaultRowHeight="10" x14ac:dyDescent="0.2"/>
  <cols>
    <col min="1" max="1" width="3.453125" style="1" customWidth="1"/>
    <col min="2" max="2" width="20.453125" style="1" customWidth="1"/>
    <col min="3" max="3" width="8.7265625" style="1" customWidth="1"/>
    <col min="4" max="4" width="14.54296875" style="1" customWidth="1"/>
    <col min="5" max="5" width="12.453125" style="1" customWidth="1"/>
    <col min="6" max="6" width="15" style="4" customWidth="1"/>
    <col min="7" max="8" width="10.1796875" style="1" customWidth="1"/>
    <col min="9" max="9" width="8.54296875" style="1" customWidth="1"/>
    <col min="10" max="10" width="12.453125" style="7" bestFit="1" customWidth="1"/>
    <col min="11" max="11" width="9" style="8" customWidth="1"/>
    <col min="12" max="12" width="13.453125" style="1" customWidth="1"/>
    <col min="13" max="13" width="8.26953125" style="1" customWidth="1"/>
    <col min="14" max="14" width="8.1796875" style="8" customWidth="1"/>
    <col min="15" max="256" width="9.1796875" style="1"/>
    <col min="257" max="257" width="3.453125" style="1" customWidth="1"/>
    <col min="258" max="258" width="20.453125" style="1" customWidth="1"/>
    <col min="259" max="259" width="8.7265625" style="1" customWidth="1"/>
    <col min="260" max="260" width="14.54296875" style="1" customWidth="1"/>
    <col min="261" max="261" width="12.453125" style="1" customWidth="1"/>
    <col min="262" max="262" width="15" style="1" customWidth="1"/>
    <col min="263" max="264" width="10.1796875" style="1" customWidth="1"/>
    <col min="265" max="265" width="8.54296875" style="1" customWidth="1"/>
    <col min="266" max="266" width="12.453125" style="1" bestFit="1" customWidth="1"/>
    <col min="267" max="267" width="9" style="1" customWidth="1"/>
    <col min="268" max="268" width="13.453125" style="1" customWidth="1"/>
    <col min="269" max="269" width="8.26953125" style="1" customWidth="1"/>
    <col min="270" max="270" width="8.1796875" style="1" customWidth="1"/>
    <col min="271" max="512" width="9.1796875" style="1"/>
    <col min="513" max="513" width="3.453125" style="1" customWidth="1"/>
    <col min="514" max="514" width="20.453125" style="1" customWidth="1"/>
    <col min="515" max="515" width="8.7265625" style="1" customWidth="1"/>
    <col min="516" max="516" width="14.54296875" style="1" customWidth="1"/>
    <col min="517" max="517" width="12.453125" style="1" customWidth="1"/>
    <col min="518" max="518" width="15" style="1" customWidth="1"/>
    <col min="519" max="520" width="10.1796875" style="1" customWidth="1"/>
    <col min="521" max="521" width="8.54296875" style="1" customWidth="1"/>
    <col min="522" max="522" width="12.453125" style="1" bestFit="1" customWidth="1"/>
    <col min="523" max="523" width="9" style="1" customWidth="1"/>
    <col min="524" max="524" width="13.453125" style="1" customWidth="1"/>
    <col min="525" max="525" width="8.26953125" style="1" customWidth="1"/>
    <col min="526" max="526" width="8.1796875" style="1" customWidth="1"/>
    <col min="527" max="768" width="9.1796875" style="1"/>
    <col min="769" max="769" width="3.453125" style="1" customWidth="1"/>
    <col min="770" max="770" width="20.453125" style="1" customWidth="1"/>
    <col min="771" max="771" width="8.7265625" style="1" customWidth="1"/>
    <col min="772" max="772" width="14.54296875" style="1" customWidth="1"/>
    <col min="773" max="773" width="12.453125" style="1" customWidth="1"/>
    <col min="774" max="774" width="15" style="1" customWidth="1"/>
    <col min="775" max="776" width="10.1796875" style="1" customWidth="1"/>
    <col min="777" max="777" width="8.54296875" style="1" customWidth="1"/>
    <col min="778" max="778" width="12.453125" style="1" bestFit="1" customWidth="1"/>
    <col min="779" max="779" width="9" style="1" customWidth="1"/>
    <col min="780" max="780" width="13.453125" style="1" customWidth="1"/>
    <col min="781" max="781" width="8.26953125" style="1" customWidth="1"/>
    <col min="782" max="782" width="8.1796875" style="1" customWidth="1"/>
    <col min="783" max="1024" width="9.1796875" style="1"/>
    <col min="1025" max="1025" width="3.453125" style="1" customWidth="1"/>
    <col min="1026" max="1026" width="20.453125" style="1" customWidth="1"/>
    <col min="1027" max="1027" width="8.7265625" style="1" customWidth="1"/>
    <col min="1028" max="1028" width="14.54296875" style="1" customWidth="1"/>
    <col min="1029" max="1029" width="12.453125" style="1" customWidth="1"/>
    <col min="1030" max="1030" width="15" style="1" customWidth="1"/>
    <col min="1031" max="1032" width="10.1796875" style="1" customWidth="1"/>
    <col min="1033" max="1033" width="8.54296875" style="1" customWidth="1"/>
    <col min="1034" max="1034" width="12.453125" style="1" bestFit="1" customWidth="1"/>
    <col min="1035" max="1035" width="9" style="1" customWidth="1"/>
    <col min="1036" max="1036" width="13.453125" style="1" customWidth="1"/>
    <col min="1037" max="1037" width="8.26953125" style="1" customWidth="1"/>
    <col min="1038" max="1038" width="8.1796875" style="1" customWidth="1"/>
    <col min="1039" max="1280" width="9.1796875" style="1"/>
    <col min="1281" max="1281" width="3.453125" style="1" customWidth="1"/>
    <col min="1282" max="1282" width="20.453125" style="1" customWidth="1"/>
    <col min="1283" max="1283" width="8.7265625" style="1" customWidth="1"/>
    <col min="1284" max="1284" width="14.54296875" style="1" customWidth="1"/>
    <col min="1285" max="1285" width="12.453125" style="1" customWidth="1"/>
    <col min="1286" max="1286" width="15" style="1" customWidth="1"/>
    <col min="1287" max="1288" width="10.1796875" style="1" customWidth="1"/>
    <col min="1289" max="1289" width="8.54296875" style="1" customWidth="1"/>
    <col min="1290" max="1290" width="12.453125" style="1" bestFit="1" customWidth="1"/>
    <col min="1291" max="1291" width="9" style="1" customWidth="1"/>
    <col min="1292" max="1292" width="13.453125" style="1" customWidth="1"/>
    <col min="1293" max="1293" width="8.26953125" style="1" customWidth="1"/>
    <col min="1294" max="1294" width="8.1796875" style="1" customWidth="1"/>
    <col min="1295" max="1536" width="9.1796875" style="1"/>
    <col min="1537" max="1537" width="3.453125" style="1" customWidth="1"/>
    <col min="1538" max="1538" width="20.453125" style="1" customWidth="1"/>
    <col min="1539" max="1539" width="8.7265625" style="1" customWidth="1"/>
    <col min="1540" max="1540" width="14.54296875" style="1" customWidth="1"/>
    <col min="1541" max="1541" width="12.453125" style="1" customWidth="1"/>
    <col min="1542" max="1542" width="15" style="1" customWidth="1"/>
    <col min="1543" max="1544" width="10.1796875" style="1" customWidth="1"/>
    <col min="1545" max="1545" width="8.54296875" style="1" customWidth="1"/>
    <col min="1546" max="1546" width="12.453125" style="1" bestFit="1" customWidth="1"/>
    <col min="1547" max="1547" width="9" style="1" customWidth="1"/>
    <col min="1548" max="1548" width="13.453125" style="1" customWidth="1"/>
    <col min="1549" max="1549" width="8.26953125" style="1" customWidth="1"/>
    <col min="1550" max="1550" width="8.1796875" style="1" customWidth="1"/>
    <col min="1551" max="1792" width="9.1796875" style="1"/>
    <col min="1793" max="1793" width="3.453125" style="1" customWidth="1"/>
    <col min="1794" max="1794" width="20.453125" style="1" customWidth="1"/>
    <col min="1795" max="1795" width="8.7265625" style="1" customWidth="1"/>
    <col min="1796" max="1796" width="14.54296875" style="1" customWidth="1"/>
    <col min="1797" max="1797" width="12.453125" style="1" customWidth="1"/>
    <col min="1798" max="1798" width="15" style="1" customWidth="1"/>
    <col min="1799" max="1800" width="10.1796875" style="1" customWidth="1"/>
    <col min="1801" max="1801" width="8.54296875" style="1" customWidth="1"/>
    <col min="1802" max="1802" width="12.453125" style="1" bestFit="1" customWidth="1"/>
    <col min="1803" max="1803" width="9" style="1" customWidth="1"/>
    <col min="1804" max="1804" width="13.453125" style="1" customWidth="1"/>
    <col min="1805" max="1805" width="8.26953125" style="1" customWidth="1"/>
    <col min="1806" max="1806" width="8.1796875" style="1" customWidth="1"/>
    <col min="1807" max="2048" width="9.1796875" style="1"/>
    <col min="2049" max="2049" width="3.453125" style="1" customWidth="1"/>
    <col min="2050" max="2050" width="20.453125" style="1" customWidth="1"/>
    <col min="2051" max="2051" width="8.7265625" style="1" customWidth="1"/>
    <col min="2052" max="2052" width="14.54296875" style="1" customWidth="1"/>
    <col min="2053" max="2053" width="12.453125" style="1" customWidth="1"/>
    <col min="2054" max="2054" width="15" style="1" customWidth="1"/>
    <col min="2055" max="2056" width="10.1796875" style="1" customWidth="1"/>
    <col min="2057" max="2057" width="8.54296875" style="1" customWidth="1"/>
    <col min="2058" max="2058" width="12.453125" style="1" bestFit="1" customWidth="1"/>
    <col min="2059" max="2059" width="9" style="1" customWidth="1"/>
    <col min="2060" max="2060" width="13.453125" style="1" customWidth="1"/>
    <col min="2061" max="2061" width="8.26953125" style="1" customWidth="1"/>
    <col min="2062" max="2062" width="8.1796875" style="1" customWidth="1"/>
    <col min="2063" max="2304" width="9.1796875" style="1"/>
    <col min="2305" max="2305" width="3.453125" style="1" customWidth="1"/>
    <col min="2306" max="2306" width="20.453125" style="1" customWidth="1"/>
    <col min="2307" max="2307" width="8.7265625" style="1" customWidth="1"/>
    <col min="2308" max="2308" width="14.54296875" style="1" customWidth="1"/>
    <col min="2309" max="2309" width="12.453125" style="1" customWidth="1"/>
    <col min="2310" max="2310" width="15" style="1" customWidth="1"/>
    <col min="2311" max="2312" width="10.1796875" style="1" customWidth="1"/>
    <col min="2313" max="2313" width="8.54296875" style="1" customWidth="1"/>
    <col min="2314" max="2314" width="12.453125" style="1" bestFit="1" customWidth="1"/>
    <col min="2315" max="2315" width="9" style="1" customWidth="1"/>
    <col min="2316" max="2316" width="13.453125" style="1" customWidth="1"/>
    <col min="2317" max="2317" width="8.26953125" style="1" customWidth="1"/>
    <col min="2318" max="2318" width="8.1796875" style="1" customWidth="1"/>
    <col min="2319" max="2560" width="9.1796875" style="1"/>
    <col min="2561" max="2561" width="3.453125" style="1" customWidth="1"/>
    <col min="2562" max="2562" width="20.453125" style="1" customWidth="1"/>
    <col min="2563" max="2563" width="8.7265625" style="1" customWidth="1"/>
    <col min="2564" max="2564" width="14.54296875" style="1" customWidth="1"/>
    <col min="2565" max="2565" width="12.453125" style="1" customWidth="1"/>
    <col min="2566" max="2566" width="15" style="1" customWidth="1"/>
    <col min="2567" max="2568" width="10.1796875" style="1" customWidth="1"/>
    <col min="2569" max="2569" width="8.54296875" style="1" customWidth="1"/>
    <col min="2570" max="2570" width="12.453125" style="1" bestFit="1" customWidth="1"/>
    <col min="2571" max="2571" width="9" style="1" customWidth="1"/>
    <col min="2572" max="2572" width="13.453125" style="1" customWidth="1"/>
    <col min="2573" max="2573" width="8.26953125" style="1" customWidth="1"/>
    <col min="2574" max="2574" width="8.1796875" style="1" customWidth="1"/>
    <col min="2575" max="2816" width="9.1796875" style="1"/>
    <col min="2817" max="2817" width="3.453125" style="1" customWidth="1"/>
    <col min="2818" max="2818" width="20.453125" style="1" customWidth="1"/>
    <col min="2819" max="2819" width="8.7265625" style="1" customWidth="1"/>
    <col min="2820" max="2820" width="14.54296875" style="1" customWidth="1"/>
    <col min="2821" max="2821" width="12.453125" style="1" customWidth="1"/>
    <col min="2822" max="2822" width="15" style="1" customWidth="1"/>
    <col min="2823" max="2824" width="10.1796875" style="1" customWidth="1"/>
    <col min="2825" max="2825" width="8.54296875" style="1" customWidth="1"/>
    <col min="2826" max="2826" width="12.453125" style="1" bestFit="1" customWidth="1"/>
    <col min="2827" max="2827" width="9" style="1" customWidth="1"/>
    <col min="2828" max="2828" width="13.453125" style="1" customWidth="1"/>
    <col min="2829" max="2829" width="8.26953125" style="1" customWidth="1"/>
    <col min="2830" max="2830" width="8.1796875" style="1" customWidth="1"/>
    <col min="2831" max="3072" width="9.1796875" style="1"/>
    <col min="3073" max="3073" width="3.453125" style="1" customWidth="1"/>
    <col min="3074" max="3074" width="20.453125" style="1" customWidth="1"/>
    <col min="3075" max="3075" width="8.7265625" style="1" customWidth="1"/>
    <col min="3076" max="3076" width="14.54296875" style="1" customWidth="1"/>
    <col min="3077" max="3077" width="12.453125" style="1" customWidth="1"/>
    <col min="3078" max="3078" width="15" style="1" customWidth="1"/>
    <col min="3079" max="3080" width="10.1796875" style="1" customWidth="1"/>
    <col min="3081" max="3081" width="8.54296875" style="1" customWidth="1"/>
    <col min="3082" max="3082" width="12.453125" style="1" bestFit="1" customWidth="1"/>
    <col min="3083" max="3083" width="9" style="1" customWidth="1"/>
    <col min="3084" max="3084" width="13.453125" style="1" customWidth="1"/>
    <col min="3085" max="3085" width="8.26953125" style="1" customWidth="1"/>
    <col min="3086" max="3086" width="8.1796875" style="1" customWidth="1"/>
    <col min="3087" max="3328" width="9.1796875" style="1"/>
    <col min="3329" max="3329" width="3.453125" style="1" customWidth="1"/>
    <col min="3330" max="3330" width="20.453125" style="1" customWidth="1"/>
    <col min="3331" max="3331" width="8.7265625" style="1" customWidth="1"/>
    <col min="3332" max="3332" width="14.54296875" style="1" customWidth="1"/>
    <col min="3333" max="3333" width="12.453125" style="1" customWidth="1"/>
    <col min="3334" max="3334" width="15" style="1" customWidth="1"/>
    <col min="3335" max="3336" width="10.1796875" style="1" customWidth="1"/>
    <col min="3337" max="3337" width="8.54296875" style="1" customWidth="1"/>
    <col min="3338" max="3338" width="12.453125" style="1" bestFit="1" customWidth="1"/>
    <col min="3339" max="3339" width="9" style="1" customWidth="1"/>
    <col min="3340" max="3340" width="13.453125" style="1" customWidth="1"/>
    <col min="3341" max="3341" width="8.26953125" style="1" customWidth="1"/>
    <col min="3342" max="3342" width="8.1796875" style="1" customWidth="1"/>
    <col min="3343" max="3584" width="9.1796875" style="1"/>
    <col min="3585" max="3585" width="3.453125" style="1" customWidth="1"/>
    <col min="3586" max="3586" width="20.453125" style="1" customWidth="1"/>
    <col min="3587" max="3587" width="8.7265625" style="1" customWidth="1"/>
    <col min="3588" max="3588" width="14.54296875" style="1" customWidth="1"/>
    <col min="3589" max="3589" width="12.453125" style="1" customWidth="1"/>
    <col min="3590" max="3590" width="15" style="1" customWidth="1"/>
    <col min="3591" max="3592" width="10.1796875" style="1" customWidth="1"/>
    <col min="3593" max="3593" width="8.54296875" style="1" customWidth="1"/>
    <col min="3594" max="3594" width="12.453125" style="1" bestFit="1" customWidth="1"/>
    <col min="3595" max="3595" width="9" style="1" customWidth="1"/>
    <col min="3596" max="3596" width="13.453125" style="1" customWidth="1"/>
    <col min="3597" max="3597" width="8.26953125" style="1" customWidth="1"/>
    <col min="3598" max="3598" width="8.1796875" style="1" customWidth="1"/>
    <col min="3599" max="3840" width="9.1796875" style="1"/>
    <col min="3841" max="3841" width="3.453125" style="1" customWidth="1"/>
    <col min="3842" max="3842" width="20.453125" style="1" customWidth="1"/>
    <col min="3843" max="3843" width="8.7265625" style="1" customWidth="1"/>
    <col min="3844" max="3844" width="14.54296875" style="1" customWidth="1"/>
    <col min="3845" max="3845" width="12.453125" style="1" customWidth="1"/>
    <col min="3846" max="3846" width="15" style="1" customWidth="1"/>
    <col min="3847" max="3848" width="10.1796875" style="1" customWidth="1"/>
    <col min="3849" max="3849" width="8.54296875" style="1" customWidth="1"/>
    <col min="3850" max="3850" width="12.453125" style="1" bestFit="1" customWidth="1"/>
    <col min="3851" max="3851" width="9" style="1" customWidth="1"/>
    <col min="3852" max="3852" width="13.453125" style="1" customWidth="1"/>
    <col min="3853" max="3853" width="8.26953125" style="1" customWidth="1"/>
    <col min="3854" max="3854" width="8.1796875" style="1" customWidth="1"/>
    <col min="3855" max="4096" width="9.1796875" style="1"/>
    <col min="4097" max="4097" width="3.453125" style="1" customWidth="1"/>
    <col min="4098" max="4098" width="20.453125" style="1" customWidth="1"/>
    <col min="4099" max="4099" width="8.7265625" style="1" customWidth="1"/>
    <col min="4100" max="4100" width="14.54296875" style="1" customWidth="1"/>
    <col min="4101" max="4101" width="12.453125" style="1" customWidth="1"/>
    <col min="4102" max="4102" width="15" style="1" customWidth="1"/>
    <col min="4103" max="4104" width="10.1796875" style="1" customWidth="1"/>
    <col min="4105" max="4105" width="8.54296875" style="1" customWidth="1"/>
    <col min="4106" max="4106" width="12.453125" style="1" bestFit="1" customWidth="1"/>
    <col min="4107" max="4107" width="9" style="1" customWidth="1"/>
    <col min="4108" max="4108" width="13.453125" style="1" customWidth="1"/>
    <col min="4109" max="4109" width="8.26953125" style="1" customWidth="1"/>
    <col min="4110" max="4110" width="8.1796875" style="1" customWidth="1"/>
    <col min="4111" max="4352" width="9.1796875" style="1"/>
    <col min="4353" max="4353" width="3.453125" style="1" customWidth="1"/>
    <col min="4354" max="4354" width="20.453125" style="1" customWidth="1"/>
    <col min="4355" max="4355" width="8.7265625" style="1" customWidth="1"/>
    <col min="4356" max="4356" width="14.54296875" style="1" customWidth="1"/>
    <col min="4357" max="4357" width="12.453125" style="1" customWidth="1"/>
    <col min="4358" max="4358" width="15" style="1" customWidth="1"/>
    <col min="4359" max="4360" width="10.1796875" style="1" customWidth="1"/>
    <col min="4361" max="4361" width="8.54296875" style="1" customWidth="1"/>
    <col min="4362" max="4362" width="12.453125" style="1" bestFit="1" customWidth="1"/>
    <col min="4363" max="4363" width="9" style="1" customWidth="1"/>
    <col min="4364" max="4364" width="13.453125" style="1" customWidth="1"/>
    <col min="4365" max="4365" width="8.26953125" style="1" customWidth="1"/>
    <col min="4366" max="4366" width="8.1796875" style="1" customWidth="1"/>
    <col min="4367" max="4608" width="9.1796875" style="1"/>
    <col min="4609" max="4609" width="3.453125" style="1" customWidth="1"/>
    <col min="4610" max="4610" width="20.453125" style="1" customWidth="1"/>
    <col min="4611" max="4611" width="8.7265625" style="1" customWidth="1"/>
    <col min="4612" max="4612" width="14.54296875" style="1" customWidth="1"/>
    <col min="4613" max="4613" width="12.453125" style="1" customWidth="1"/>
    <col min="4614" max="4614" width="15" style="1" customWidth="1"/>
    <col min="4615" max="4616" width="10.1796875" style="1" customWidth="1"/>
    <col min="4617" max="4617" width="8.54296875" style="1" customWidth="1"/>
    <col min="4618" max="4618" width="12.453125" style="1" bestFit="1" customWidth="1"/>
    <col min="4619" max="4619" width="9" style="1" customWidth="1"/>
    <col min="4620" max="4620" width="13.453125" style="1" customWidth="1"/>
    <col min="4621" max="4621" width="8.26953125" style="1" customWidth="1"/>
    <col min="4622" max="4622" width="8.1796875" style="1" customWidth="1"/>
    <col min="4623" max="4864" width="9.1796875" style="1"/>
    <col min="4865" max="4865" width="3.453125" style="1" customWidth="1"/>
    <col min="4866" max="4866" width="20.453125" style="1" customWidth="1"/>
    <col min="4867" max="4867" width="8.7265625" style="1" customWidth="1"/>
    <col min="4868" max="4868" width="14.54296875" style="1" customWidth="1"/>
    <col min="4869" max="4869" width="12.453125" style="1" customWidth="1"/>
    <col min="4870" max="4870" width="15" style="1" customWidth="1"/>
    <col min="4871" max="4872" width="10.1796875" style="1" customWidth="1"/>
    <col min="4873" max="4873" width="8.54296875" style="1" customWidth="1"/>
    <col min="4874" max="4874" width="12.453125" style="1" bestFit="1" customWidth="1"/>
    <col min="4875" max="4875" width="9" style="1" customWidth="1"/>
    <col min="4876" max="4876" width="13.453125" style="1" customWidth="1"/>
    <col min="4877" max="4877" width="8.26953125" style="1" customWidth="1"/>
    <col min="4878" max="4878" width="8.1796875" style="1" customWidth="1"/>
    <col min="4879" max="5120" width="9.1796875" style="1"/>
    <col min="5121" max="5121" width="3.453125" style="1" customWidth="1"/>
    <col min="5122" max="5122" width="20.453125" style="1" customWidth="1"/>
    <col min="5123" max="5123" width="8.7265625" style="1" customWidth="1"/>
    <col min="5124" max="5124" width="14.54296875" style="1" customWidth="1"/>
    <col min="5125" max="5125" width="12.453125" style="1" customWidth="1"/>
    <col min="5126" max="5126" width="15" style="1" customWidth="1"/>
    <col min="5127" max="5128" width="10.1796875" style="1" customWidth="1"/>
    <col min="5129" max="5129" width="8.54296875" style="1" customWidth="1"/>
    <col min="5130" max="5130" width="12.453125" style="1" bestFit="1" customWidth="1"/>
    <col min="5131" max="5131" width="9" style="1" customWidth="1"/>
    <col min="5132" max="5132" width="13.453125" style="1" customWidth="1"/>
    <col min="5133" max="5133" width="8.26953125" style="1" customWidth="1"/>
    <col min="5134" max="5134" width="8.1796875" style="1" customWidth="1"/>
    <col min="5135" max="5376" width="9.1796875" style="1"/>
    <col min="5377" max="5377" width="3.453125" style="1" customWidth="1"/>
    <col min="5378" max="5378" width="20.453125" style="1" customWidth="1"/>
    <col min="5379" max="5379" width="8.7265625" style="1" customWidth="1"/>
    <col min="5380" max="5380" width="14.54296875" style="1" customWidth="1"/>
    <col min="5381" max="5381" width="12.453125" style="1" customWidth="1"/>
    <col min="5382" max="5382" width="15" style="1" customWidth="1"/>
    <col min="5383" max="5384" width="10.1796875" style="1" customWidth="1"/>
    <col min="5385" max="5385" width="8.54296875" style="1" customWidth="1"/>
    <col min="5386" max="5386" width="12.453125" style="1" bestFit="1" customWidth="1"/>
    <col min="5387" max="5387" width="9" style="1" customWidth="1"/>
    <col min="5388" max="5388" width="13.453125" style="1" customWidth="1"/>
    <col min="5389" max="5389" width="8.26953125" style="1" customWidth="1"/>
    <col min="5390" max="5390" width="8.1796875" style="1" customWidth="1"/>
    <col min="5391" max="5632" width="9.1796875" style="1"/>
    <col min="5633" max="5633" width="3.453125" style="1" customWidth="1"/>
    <col min="5634" max="5634" width="20.453125" style="1" customWidth="1"/>
    <col min="5635" max="5635" width="8.7265625" style="1" customWidth="1"/>
    <col min="5636" max="5636" width="14.54296875" style="1" customWidth="1"/>
    <col min="5637" max="5637" width="12.453125" style="1" customWidth="1"/>
    <col min="5638" max="5638" width="15" style="1" customWidth="1"/>
    <col min="5639" max="5640" width="10.1796875" style="1" customWidth="1"/>
    <col min="5641" max="5641" width="8.54296875" style="1" customWidth="1"/>
    <col min="5642" max="5642" width="12.453125" style="1" bestFit="1" customWidth="1"/>
    <col min="5643" max="5643" width="9" style="1" customWidth="1"/>
    <col min="5644" max="5644" width="13.453125" style="1" customWidth="1"/>
    <col min="5645" max="5645" width="8.26953125" style="1" customWidth="1"/>
    <col min="5646" max="5646" width="8.1796875" style="1" customWidth="1"/>
    <col min="5647" max="5888" width="9.1796875" style="1"/>
    <col min="5889" max="5889" width="3.453125" style="1" customWidth="1"/>
    <col min="5890" max="5890" width="20.453125" style="1" customWidth="1"/>
    <col min="5891" max="5891" width="8.7265625" style="1" customWidth="1"/>
    <col min="5892" max="5892" width="14.54296875" style="1" customWidth="1"/>
    <col min="5893" max="5893" width="12.453125" style="1" customWidth="1"/>
    <col min="5894" max="5894" width="15" style="1" customWidth="1"/>
    <col min="5895" max="5896" width="10.1796875" style="1" customWidth="1"/>
    <col min="5897" max="5897" width="8.54296875" style="1" customWidth="1"/>
    <col min="5898" max="5898" width="12.453125" style="1" bestFit="1" customWidth="1"/>
    <col min="5899" max="5899" width="9" style="1" customWidth="1"/>
    <col min="5900" max="5900" width="13.453125" style="1" customWidth="1"/>
    <col min="5901" max="5901" width="8.26953125" style="1" customWidth="1"/>
    <col min="5902" max="5902" width="8.1796875" style="1" customWidth="1"/>
    <col min="5903" max="6144" width="9.1796875" style="1"/>
    <col min="6145" max="6145" width="3.453125" style="1" customWidth="1"/>
    <col min="6146" max="6146" width="20.453125" style="1" customWidth="1"/>
    <col min="6147" max="6147" width="8.7265625" style="1" customWidth="1"/>
    <col min="6148" max="6148" width="14.54296875" style="1" customWidth="1"/>
    <col min="6149" max="6149" width="12.453125" style="1" customWidth="1"/>
    <col min="6150" max="6150" width="15" style="1" customWidth="1"/>
    <col min="6151" max="6152" width="10.1796875" style="1" customWidth="1"/>
    <col min="6153" max="6153" width="8.54296875" style="1" customWidth="1"/>
    <col min="6154" max="6154" width="12.453125" style="1" bestFit="1" customWidth="1"/>
    <col min="6155" max="6155" width="9" style="1" customWidth="1"/>
    <col min="6156" max="6156" width="13.453125" style="1" customWidth="1"/>
    <col min="6157" max="6157" width="8.26953125" style="1" customWidth="1"/>
    <col min="6158" max="6158" width="8.1796875" style="1" customWidth="1"/>
    <col min="6159" max="6400" width="9.1796875" style="1"/>
    <col min="6401" max="6401" width="3.453125" style="1" customWidth="1"/>
    <col min="6402" max="6402" width="20.453125" style="1" customWidth="1"/>
    <col min="6403" max="6403" width="8.7265625" style="1" customWidth="1"/>
    <col min="6404" max="6404" width="14.54296875" style="1" customWidth="1"/>
    <col min="6405" max="6405" width="12.453125" style="1" customWidth="1"/>
    <col min="6406" max="6406" width="15" style="1" customWidth="1"/>
    <col min="6407" max="6408" width="10.1796875" style="1" customWidth="1"/>
    <col min="6409" max="6409" width="8.54296875" style="1" customWidth="1"/>
    <col min="6410" max="6410" width="12.453125" style="1" bestFit="1" customWidth="1"/>
    <col min="6411" max="6411" width="9" style="1" customWidth="1"/>
    <col min="6412" max="6412" width="13.453125" style="1" customWidth="1"/>
    <col min="6413" max="6413" width="8.26953125" style="1" customWidth="1"/>
    <col min="6414" max="6414" width="8.1796875" style="1" customWidth="1"/>
    <col min="6415" max="6656" width="9.1796875" style="1"/>
    <col min="6657" max="6657" width="3.453125" style="1" customWidth="1"/>
    <col min="6658" max="6658" width="20.453125" style="1" customWidth="1"/>
    <col min="6659" max="6659" width="8.7265625" style="1" customWidth="1"/>
    <col min="6660" max="6660" width="14.54296875" style="1" customWidth="1"/>
    <col min="6661" max="6661" width="12.453125" style="1" customWidth="1"/>
    <col min="6662" max="6662" width="15" style="1" customWidth="1"/>
    <col min="6663" max="6664" width="10.1796875" style="1" customWidth="1"/>
    <col min="6665" max="6665" width="8.54296875" style="1" customWidth="1"/>
    <col min="6666" max="6666" width="12.453125" style="1" bestFit="1" customWidth="1"/>
    <col min="6667" max="6667" width="9" style="1" customWidth="1"/>
    <col min="6668" max="6668" width="13.453125" style="1" customWidth="1"/>
    <col min="6669" max="6669" width="8.26953125" style="1" customWidth="1"/>
    <col min="6670" max="6670" width="8.1796875" style="1" customWidth="1"/>
    <col min="6671" max="6912" width="9.1796875" style="1"/>
    <col min="6913" max="6913" width="3.453125" style="1" customWidth="1"/>
    <col min="6914" max="6914" width="20.453125" style="1" customWidth="1"/>
    <col min="6915" max="6915" width="8.7265625" style="1" customWidth="1"/>
    <col min="6916" max="6916" width="14.54296875" style="1" customWidth="1"/>
    <col min="6917" max="6917" width="12.453125" style="1" customWidth="1"/>
    <col min="6918" max="6918" width="15" style="1" customWidth="1"/>
    <col min="6919" max="6920" width="10.1796875" style="1" customWidth="1"/>
    <col min="6921" max="6921" width="8.54296875" style="1" customWidth="1"/>
    <col min="6922" max="6922" width="12.453125" style="1" bestFit="1" customWidth="1"/>
    <col min="6923" max="6923" width="9" style="1" customWidth="1"/>
    <col min="6924" max="6924" width="13.453125" style="1" customWidth="1"/>
    <col min="6925" max="6925" width="8.26953125" style="1" customWidth="1"/>
    <col min="6926" max="6926" width="8.1796875" style="1" customWidth="1"/>
    <col min="6927" max="7168" width="9.1796875" style="1"/>
    <col min="7169" max="7169" width="3.453125" style="1" customWidth="1"/>
    <col min="7170" max="7170" width="20.453125" style="1" customWidth="1"/>
    <col min="7171" max="7171" width="8.7265625" style="1" customWidth="1"/>
    <col min="7172" max="7172" width="14.54296875" style="1" customWidth="1"/>
    <col min="7173" max="7173" width="12.453125" style="1" customWidth="1"/>
    <col min="7174" max="7174" width="15" style="1" customWidth="1"/>
    <col min="7175" max="7176" width="10.1796875" style="1" customWidth="1"/>
    <col min="7177" max="7177" width="8.54296875" style="1" customWidth="1"/>
    <col min="7178" max="7178" width="12.453125" style="1" bestFit="1" customWidth="1"/>
    <col min="7179" max="7179" width="9" style="1" customWidth="1"/>
    <col min="7180" max="7180" width="13.453125" style="1" customWidth="1"/>
    <col min="7181" max="7181" width="8.26953125" style="1" customWidth="1"/>
    <col min="7182" max="7182" width="8.1796875" style="1" customWidth="1"/>
    <col min="7183" max="7424" width="9.1796875" style="1"/>
    <col min="7425" max="7425" width="3.453125" style="1" customWidth="1"/>
    <col min="7426" max="7426" width="20.453125" style="1" customWidth="1"/>
    <col min="7427" max="7427" width="8.7265625" style="1" customWidth="1"/>
    <col min="7428" max="7428" width="14.54296875" style="1" customWidth="1"/>
    <col min="7429" max="7429" width="12.453125" style="1" customWidth="1"/>
    <col min="7430" max="7430" width="15" style="1" customWidth="1"/>
    <col min="7431" max="7432" width="10.1796875" style="1" customWidth="1"/>
    <col min="7433" max="7433" width="8.54296875" style="1" customWidth="1"/>
    <col min="7434" max="7434" width="12.453125" style="1" bestFit="1" customWidth="1"/>
    <col min="7435" max="7435" width="9" style="1" customWidth="1"/>
    <col min="7436" max="7436" width="13.453125" style="1" customWidth="1"/>
    <col min="7437" max="7437" width="8.26953125" style="1" customWidth="1"/>
    <col min="7438" max="7438" width="8.1796875" style="1" customWidth="1"/>
    <col min="7439" max="7680" width="9.1796875" style="1"/>
    <col min="7681" max="7681" width="3.453125" style="1" customWidth="1"/>
    <col min="7682" max="7682" width="20.453125" style="1" customWidth="1"/>
    <col min="7683" max="7683" width="8.7265625" style="1" customWidth="1"/>
    <col min="7684" max="7684" width="14.54296875" style="1" customWidth="1"/>
    <col min="7685" max="7685" width="12.453125" style="1" customWidth="1"/>
    <col min="7686" max="7686" width="15" style="1" customWidth="1"/>
    <col min="7687" max="7688" width="10.1796875" style="1" customWidth="1"/>
    <col min="7689" max="7689" width="8.54296875" style="1" customWidth="1"/>
    <col min="7690" max="7690" width="12.453125" style="1" bestFit="1" customWidth="1"/>
    <col min="7691" max="7691" width="9" style="1" customWidth="1"/>
    <col min="7692" max="7692" width="13.453125" style="1" customWidth="1"/>
    <col min="7693" max="7693" width="8.26953125" style="1" customWidth="1"/>
    <col min="7694" max="7694" width="8.1796875" style="1" customWidth="1"/>
    <col min="7695" max="7936" width="9.1796875" style="1"/>
    <col min="7937" max="7937" width="3.453125" style="1" customWidth="1"/>
    <col min="7938" max="7938" width="20.453125" style="1" customWidth="1"/>
    <col min="7939" max="7939" width="8.7265625" style="1" customWidth="1"/>
    <col min="7940" max="7940" width="14.54296875" style="1" customWidth="1"/>
    <col min="7941" max="7941" width="12.453125" style="1" customWidth="1"/>
    <col min="7942" max="7942" width="15" style="1" customWidth="1"/>
    <col min="7943" max="7944" width="10.1796875" style="1" customWidth="1"/>
    <col min="7945" max="7945" width="8.54296875" style="1" customWidth="1"/>
    <col min="7946" max="7946" width="12.453125" style="1" bestFit="1" customWidth="1"/>
    <col min="7947" max="7947" width="9" style="1" customWidth="1"/>
    <col min="7948" max="7948" width="13.453125" style="1" customWidth="1"/>
    <col min="7949" max="7949" width="8.26953125" style="1" customWidth="1"/>
    <col min="7950" max="7950" width="8.1796875" style="1" customWidth="1"/>
    <col min="7951" max="8192" width="9.1796875" style="1"/>
    <col min="8193" max="8193" width="3.453125" style="1" customWidth="1"/>
    <col min="8194" max="8194" width="20.453125" style="1" customWidth="1"/>
    <col min="8195" max="8195" width="8.7265625" style="1" customWidth="1"/>
    <col min="8196" max="8196" width="14.54296875" style="1" customWidth="1"/>
    <col min="8197" max="8197" width="12.453125" style="1" customWidth="1"/>
    <col min="8198" max="8198" width="15" style="1" customWidth="1"/>
    <col min="8199" max="8200" width="10.1796875" style="1" customWidth="1"/>
    <col min="8201" max="8201" width="8.54296875" style="1" customWidth="1"/>
    <col min="8202" max="8202" width="12.453125" style="1" bestFit="1" customWidth="1"/>
    <col min="8203" max="8203" width="9" style="1" customWidth="1"/>
    <col min="8204" max="8204" width="13.453125" style="1" customWidth="1"/>
    <col min="8205" max="8205" width="8.26953125" style="1" customWidth="1"/>
    <col min="8206" max="8206" width="8.1796875" style="1" customWidth="1"/>
    <col min="8207" max="8448" width="9.1796875" style="1"/>
    <col min="8449" max="8449" width="3.453125" style="1" customWidth="1"/>
    <col min="8450" max="8450" width="20.453125" style="1" customWidth="1"/>
    <col min="8451" max="8451" width="8.7265625" style="1" customWidth="1"/>
    <col min="8452" max="8452" width="14.54296875" style="1" customWidth="1"/>
    <col min="8453" max="8453" width="12.453125" style="1" customWidth="1"/>
    <col min="8454" max="8454" width="15" style="1" customWidth="1"/>
    <col min="8455" max="8456" width="10.1796875" style="1" customWidth="1"/>
    <col min="8457" max="8457" width="8.54296875" style="1" customWidth="1"/>
    <col min="8458" max="8458" width="12.453125" style="1" bestFit="1" customWidth="1"/>
    <col min="8459" max="8459" width="9" style="1" customWidth="1"/>
    <col min="8460" max="8460" width="13.453125" style="1" customWidth="1"/>
    <col min="8461" max="8461" width="8.26953125" style="1" customWidth="1"/>
    <col min="8462" max="8462" width="8.1796875" style="1" customWidth="1"/>
    <col min="8463" max="8704" width="9.1796875" style="1"/>
    <col min="8705" max="8705" width="3.453125" style="1" customWidth="1"/>
    <col min="8706" max="8706" width="20.453125" style="1" customWidth="1"/>
    <col min="8707" max="8707" width="8.7265625" style="1" customWidth="1"/>
    <col min="8708" max="8708" width="14.54296875" style="1" customWidth="1"/>
    <col min="8709" max="8709" width="12.453125" style="1" customWidth="1"/>
    <col min="8710" max="8710" width="15" style="1" customWidth="1"/>
    <col min="8711" max="8712" width="10.1796875" style="1" customWidth="1"/>
    <col min="8713" max="8713" width="8.54296875" style="1" customWidth="1"/>
    <col min="8714" max="8714" width="12.453125" style="1" bestFit="1" customWidth="1"/>
    <col min="8715" max="8715" width="9" style="1" customWidth="1"/>
    <col min="8716" max="8716" width="13.453125" style="1" customWidth="1"/>
    <col min="8717" max="8717" width="8.26953125" style="1" customWidth="1"/>
    <col min="8718" max="8718" width="8.1796875" style="1" customWidth="1"/>
    <col min="8719" max="8960" width="9.1796875" style="1"/>
    <col min="8961" max="8961" width="3.453125" style="1" customWidth="1"/>
    <col min="8962" max="8962" width="20.453125" style="1" customWidth="1"/>
    <col min="8963" max="8963" width="8.7265625" style="1" customWidth="1"/>
    <col min="8964" max="8964" width="14.54296875" style="1" customWidth="1"/>
    <col min="8965" max="8965" width="12.453125" style="1" customWidth="1"/>
    <col min="8966" max="8966" width="15" style="1" customWidth="1"/>
    <col min="8967" max="8968" width="10.1796875" style="1" customWidth="1"/>
    <col min="8969" max="8969" width="8.54296875" style="1" customWidth="1"/>
    <col min="8970" max="8970" width="12.453125" style="1" bestFit="1" customWidth="1"/>
    <col min="8971" max="8971" width="9" style="1" customWidth="1"/>
    <col min="8972" max="8972" width="13.453125" style="1" customWidth="1"/>
    <col min="8973" max="8973" width="8.26953125" style="1" customWidth="1"/>
    <col min="8974" max="8974" width="8.1796875" style="1" customWidth="1"/>
    <col min="8975" max="9216" width="9.1796875" style="1"/>
    <col min="9217" max="9217" width="3.453125" style="1" customWidth="1"/>
    <col min="9218" max="9218" width="20.453125" style="1" customWidth="1"/>
    <col min="9219" max="9219" width="8.7265625" style="1" customWidth="1"/>
    <col min="9220" max="9220" width="14.54296875" style="1" customWidth="1"/>
    <col min="9221" max="9221" width="12.453125" style="1" customWidth="1"/>
    <col min="9222" max="9222" width="15" style="1" customWidth="1"/>
    <col min="9223" max="9224" width="10.1796875" style="1" customWidth="1"/>
    <col min="9225" max="9225" width="8.54296875" style="1" customWidth="1"/>
    <col min="9226" max="9226" width="12.453125" style="1" bestFit="1" customWidth="1"/>
    <col min="9227" max="9227" width="9" style="1" customWidth="1"/>
    <col min="9228" max="9228" width="13.453125" style="1" customWidth="1"/>
    <col min="9229" max="9229" width="8.26953125" style="1" customWidth="1"/>
    <col min="9230" max="9230" width="8.1796875" style="1" customWidth="1"/>
    <col min="9231" max="9472" width="9.1796875" style="1"/>
    <col min="9473" max="9473" width="3.453125" style="1" customWidth="1"/>
    <col min="9474" max="9474" width="20.453125" style="1" customWidth="1"/>
    <col min="9475" max="9475" width="8.7265625" style="1" customWidth="1"/>
    <col min="9476" max="9476" width="14.54296875" style="1" customWidth="1"/>
    <col min="9477" max="9477" width="12.453125" style="1" customWidth="1"/>
    <col min="9478" max="9478" width="15" style="1" customWidth="1"/>
    <col min="9479" max="9480" width="10.1796875" style="1" customWidth="1"/>
    <col min="9481" max="9481" width="8.54296875" style="1" customWidth="1"/>
    <col min="9482" max="9482" width="12.453125" style="1" bestFit="1" customWidth="1"/>
    <col min="9483" max="9483" width="9" style="1" customWidth="1"/>
    <col min="9484" max="9484" width="13.453125" style="1" customWidth="1"/>
    <col min="9485" max="9485" width="8.26953125" style="1" customWidth="1"/>
    <col min="9486" max="9486" width="8.1796875" style="1" customWidth="1"/>
    <col min="9487" max="9728" width="9.1796875" style="1"/>
    <col min="9729" max="9729" width="3.453125" style="1" customWidth="1"/>
    <col min="9730" max="9730" width="20.453125" style="1" customWidth="1"/>
    <col min="9731" max="9731" width="8.7265625" style="1" customWidth="1"/>
    <col min="9732" max="9732" width="14.54296875" style="1" customWidth="1"/>
    <col min="9733" max="9733" width="12.453125" style="1" customWidth="1"/>
    <col min="9734" max="9734" width="15" style="1" customWidth="1"/>
    <col min="9735" max="9736" width="10.1796875" style="1" customWidth="1"/>
    <col min="9737" max="9737" width="8.54296875" style="1" customWidth="1"/>
    <col min="9738" max="9738" width="12.453125" style="1" bestFit="1" customWidth="1"/>
    <col min="9739" max="9739" width="9" style="1" customWidth="1"/>
    <col min="9740" max="9740" width="13.453125" style="1" customWidth="1"/>
    <col min="9741" max="9741" width="8.26953125" style="1" customWidth="1"/>
    <col min="9742" max="9742" width="8.1796875" style="1" customWidth="1"/>
    <col min="9743" max="9984" width="9.1796875" style="1"/>
    <col min="9985" max="9985" width="3.453125" style="1" customWidth="1"/>
    <col min="9986" max="9986" width="20.453125" style="1" customWidth="1"/>
    <col min="9987" max="9987" width="8.7265625" style="1" customWidth="1"/>
    <col min="9988" max="9988" width="14.54296875" style="1" customWidth="1"/>
    <col min="9989" max="9989" width="12.453125" style="1" customWidth="1"/>
    <col min="9990" max="9990" width="15" style="1" customWidth="1"/>
    <col min="9991" max="9992" width="10.1796875" style="1" customWidth="1"/>
    <col min="9993" max="9993" width="8.54296875" style="1" customWidth="1"/>
    <col min="9994" max="9994" width="12.453125" style="1" bestFit="1" customWidth="1"/>
    <col min="9995" max="9995" width="9" style="1" customWidth="1"/>
    <col min="9996" max="9996" width="13.453125" style="1" customWidth="1"/>
    <col min="9997" max="9997" width="8.26953125" style="1" customWidth="1"/>
    <col min="9998" max="9998" width="8.1796875" style="1" customWidth="1"/>
    <col min="9999" max="10240" width="9.1796875" style="1"/>
    <col min="10241" max="10241" width="3.453125" style="1" customWidth="1"/>
    <col min="10242" max="10242" width="20.453125" style="1" customWidth="1"/>
    <col min="10243" max="10243" width="8.7265625" style="1" customWidth="1"/>
    <col min="10244" max="10244" width="14.54296875" style="1" customWidth="1"/>
    <col min="10245" max="10245" width="12.453125" style="1" customWidth="1"/>
    <col min="10246" max="10246" width="15" style="1" customWidth="1"/>
    <col min="10247" max="10248" width="10.1796875" style="1" customWidth="1"/>
    <col min="10249" max="10249" width="8.54296875" style="1" customWidth="1"/>
    <col min="10250" max="10250" width="12.453125" style="1" bestFit="1" customWidth="1"/>
    <col min="10251" max="10251" width="9" style="1" customWidth="1"/>
    <col min="10252" max="10252" width="13.453125" style="1" customWidth="1"/>
    <col min="10253" max="10253" width="8.26953125" style="1" customWidth="1"/>
    <col min="10254" max="10254" width="8.1796875" style="1" customWidth="1"/>
    <col min="10255" max="10496" width="9.1796875" style="1"/>
    <col min="10497" max="10497" width="3.453125" style="1" customWidth="1"/>
    <col min="10498" max="10498" width="20.453125" style="1" customWidth="1"/>
    <col min="10499" max="10499" width="8.7265625" style="1" customWidth="1"/>
    <col min="10500" max="10500" width="14.54296875" style="1" customWidth="1"/>
    <col min="10501" max="10501" width="12.453125" style="1" customWidth="1"/>
    <col min="10502" max="10502" width="15" style="1" customWidth="1"/>
    <col min="10503" max="10504" width="10.1796875" style="1" customWidth="1"/>
    <col min="10505" max="10505" width="8.54296875" style="1" customWidth="1"/>
    <col min="10506" max="10506" width="12.453125" style="1" bestFit="1" customWidth="1"/>
    <col min="10507" max="10507" width="9" style="1" customWidth="1"/>
    <col min="10508" max="10508" width="13.453125" style="1" customWidth="1"/>
    <col min="10509" max="10509" width="8.26953125" style="1" customWidth="1"/>
    <col min="10510" max="10510" width="8.1796875" style="1" customWidth="1"/>
    <col min="10511" max="10752" width="9.1796875" style="1"/>
    <col min="10753" max="10753" width="3.453125" style="1" customWidth="1"/>
    <col min="10754" max="10754" width="20.453125" style="1" customWidth="1"/>
    <col min="10755" max="10755" width="8.7265625" style="1" customWidth="1"/>
    <col min="10756" max="10756" width="14.54296875" style="1" customWidth="1"/>
    <col min="10757" max="10757" width="12.453125" style="1" customWidth="1"/>
    <col min="10758" max="10758" width="15" style="1" customWidth="1"/>
    <col min="10759" max="10760" width="10.1796875" style="1" customWidth="1"/>
    <col min="10761" max="10761" width="8.54296875" style="1" customWidth="1"/>
    <col min="10762" max="10762" width="12.453125" style="1" bestFit="1" customWidth="1"/>
    <col min="10763" max="10763" width="9" style="1" customWidth="1"/>
    <col min="10764" max="10764" width="13.453125" style="1" customWidth="1"/>
    <col min="10765" max="10765" width="8.26953125" style="1" customWidth="1"/>
    <col min="10766" max="10766" width="8.1796875" style="1" customWidth="1"/>
    <col min="10767" max="11008" width="9.1796875" style="1"/>
    <col min="11009" max="11009" width="3.453125" style="1" customWidth="1"/>
    <col min="11010" max="11010" width="20.453125" style="1" customWidth="1"/>
    <col min="11011" max="11011" width="8.7265625" style="1" customWidth="1"/>
    <col min="11012" max="11012" width="14.54296875" style="1" customWidth="1"/>
    <col min="11013" max="11013" width="12.453125" style="1" customWidth="1"/>
    <col min="11014" max="11014" width="15" style="1" customWidth="1"/>
    <col min="11015" max="11016" width="10.1796875" style="1" customWidth="1"/>
    <col min="11017" max="11017" width="8.54296875" style="1" customWidth="1"/>
    <col min="11018" max="11018" width="12.453125" style="1" bestFit="1" customWidth="1"/>
    <col min="11019" max="11019" width="9" style="1" customWidth="1"/>
    <col min="11020" max="11020" width="13.453125" style="1" customWidth="1"/>
    <col min="11021" max="11021" width="8.26953125" style="1" customWidth="1"/>
    <col min="11022" max="11022" width="8.1796875" style="1" customWidth="1"/>
    <col min="11023" max="11264" width="9.1796875" style="1"/>
    <col min="11265" max="11265" width="3.453125" style="1" customWidth="1"/>
    <col min="11266" max="11266" width="20.453125" style="1" customWidth="1"/>
    <col min="11267" max="11267" width="8.7265625" style="1" customWidth="1"/>
    <col min="11268" max="11268" width="14.54296875" style="1" customWidth="1"/>
    <col min="11269" max="11269" width="12.453125" style="1" customWidth="1"/>
    <col min="11270" max="11270" width="15" style="1" customWidth="1"/>
    <col min="11271" max="11272" width="10.1796875" style="1" customWidth="1"/>
    <col min="11273" max="11273" width="8.54296875" style="1" customWidth="1"/>
    <col min="11274" max="11274" width="12.453125" style="1" bestFit="1" customWidth="1"/>
    <col min="11275" max="11275" width="9" style="1" customWidth="1"/>
    <col min="11276" max="11276" width="13.453125" style="1" customWidth="1"/>
    <col min="11277" max="11277" width="8.26953125" style="1" customWidth="1"/>
    <col min="11278" max="11278" width="8.1796875" style="1" customWidth="1"/>
    <col min="11279" max="11520" width="9.1796875" style="1"/>
    <col min="11521" max="11521" width="3.453125" style="1" customWidth="1"/>
    <col min="11522" max="11522" width="20.453125" style="1" customWidth="1"/>
    <col min="11523" max="11523" width="8.7265625" style="1" customWidth="1"/>
    <col min="11524" max="11524" width="14.54296875" style="1" customWidth="1"/>
    <col min="11525" max="11525" width="12.453125" style="1" customWidth="1"/>
    <col min="11526" max="11526" width="15" style="1" customWidth="1"/>
    <col min="11527" max="11528" width="10.1796875" style="1" customWidth="1"/>
    <col min="11529" max="11529" width="8.54296875" style="1" customWidth="1"/>
    <col min="11530" max="11530" width="12.453125" style="1" bestFit="1" customWidth="1"/>
    <col min="11531" max="11531" width="9" style="1" customWidth="1"/>
    <col min="11532" max="11532" width="13.453125" style="1" customWidth="1"/>
    <col min="11533" max="11533" width="8.26953125" style="1" customWidth="1"/>
    <col min="11534" max="11534" width="8.1796875" style="1" customWidth="1"/>
    <col min="11535" max="11776" width="9.1796875" style="1"/>
    <col min="11777" max="11777" width="3.453125" style="1" customWidth="1"/>
    <col min="11778" max="11778" width="20.453125" style="1" customWidth="1"/>
    <col min="11779" max="11779" width="8.7265625" style="1" customWidth="1"/>
    <col min="11780" max="11780" width="14.54296875" style="1" customWidth="1"/>
    <col min="11781" max="11781" width="12.453125" style="1" customWidth="1"/>
    <col min="11782" max="11782" width="15" style="1" customWidth="1"/>
    <col min="11783" max="11784" width="10.1796875" style="1" customWidth="1"/>
    <col min="11785" max="11785" width="8.54296875" style="1" customWidth="1"/>
    <col min="11786" max="11786" width="12.453125" style="1" bestFit="1" customWidth="1"/>
    <col min="11787" max="11787" width="9" style="1" customWidth="1"/>
    <col min="11788" max="11788" width="13.453125" style="1" customWidth="1"/>
    <col min="11789" max="11789" width="8.26953125" style="1" customWidth="1"/>
    <col min="11790" max="11790" width="8.1796875" style="1" customWidth="1"/>
    <col min="11791" max="12032" width="9.1796875" style="1"/>
    <col min="12033" max="12033" width="3.453125" style="1" customWidth="1"/>
    <col min="12034" max="12034" width="20.453125" style="1" customWidth="1"/>
    <col min="12035" max="12035" width="8.7265625" style="1" customWidth="1"/>
    <col min="12036" max="12036" width="14.54296875" style="1" customWidth="1"/>
    <col min="12037" max="12037" width="12.453125" style="1" customWidth="1"/>
    <col min="12038" max="12038" width="15" style="1" customWidth="1"/>
    <col min="12039" max="12040" width="10.1796875" style="1" customWidth="1"/>
    <col min="12041" max="12041" width="8.54296875" style="1" customWidth="1"/>
    <col min="12042" max="12042" width="12.453125" style="1" bestFit="1" customWidth="1"/>
    <col min="12043" max="12043" width="9" style="1" customWidth="1"/>
    <col min="12044" max="12044" width="13.453125" style="1" customWidth="1"/>
    <col min="12045" max="12045" width="8.26953125" style="1" customWidth="1"/>
    <col min="12046" max="12046" width="8.1796875" style="1" customWidth="1"/>
    <col min="12047" max="12288" width="9.1796875" style="1"/>
    <col min="12289" max="12289" width="3.453125" style="1" customWidth="1"/>
    <col min="12290" max="12290" width="20.453125" style="1" customWidth="1"/>
    <col min="12291" max="12291" width="8.7265625" style="1" customWidth="1"/>
    <col min="12292" max="12292" width="14.54296875" style="1" customWidth="1"/>
    <col min="12293" max="12293" width="12.453125" style="1" customWidth="1"/>
    <col min="12294" max="12294" width="15" style="1" customWidth="1"/>
    <col min="12295" max="12296" width="10.1796875" style="1" customWidth="1"/>
    <col min="12297" max="12297" width="8.54296875" style="1" customWidth="1"/>
    <col min="12298" max="12298" width="12.453125" style="1" bestFit="1" customWidth="1"/>
    <col min="12299" max="12299" width="9" style="1" customWidth="1"/>
    <col min="12300" max="12300" width="13.453125" style="1" customWidth="1"/>
    <col min="12301" max="12301" width="8.26953125" style="1" customWidth="1"/>
    <col min="12302" max="12302" width="8.1796875" style="1" customWidth="1"/>
    <col min="12303" max="12544" width="9.1796875" style="1"/>
    <col min="12545" max="12545" width="3.453125" style="1" customWidth="1"/>
    <col min="12546" max="12546" width="20.453125" style="1" customWidth="1"/>
    <col min="12547" max="12547" width="8.7265625" style="1" customWidth="1"/>
    <col min="12548" max="12548" width="14.54296875" style="1" customWidth="1"/>
    <col min="12549" max="12549" width="12.453125" style="1" customWidth="1"/>
    <col min="12550" max="12550" width="15" style="1" customWidth="1"/>
    <col min="12551" max="12552" width="10.1796875" style="1" customWidth="1"/>
    <col min="12553" max="12553" width="8.54296875" style="1" customWidth="1"/>
    <col min="12554" max="12554" width="12.453125" style="1" bestFit="1" customWidth="1"/>
    <col min="12555" max="12555" width="9" style="1" customWidth="1"/>
    <col min="12556" max="12556" width="13.453125" style="1" customWidth="1"/>
    <col min="12557" max="12557" width="8.26953125" style="1" customWidth="1"/>
    <col min="12558" max="12558" width="8.1796875" style="1" customWidth="1"/>
    <col min="12559" max="12800" width="9.1796875" style="1"/>
    <col min="12801" max="12801" width="3.453125" style="1" customWidth="1"/>
    <col min="12802" max="12802" width="20.453125" style="1" customWidth="1"/>
    <col min="12803" max="12803" width="8.7265625" style="1" customWidth="1"/>
    <col min="12804" max="12804" width="14.54296875" style="1" customWidth="1"/>
    <col min="12805" max="12805" width="12.453125" style="1" customWidth="1"/>
    <col min="12806" max="12806" width="15" style="1" customWidth="1"/>
    <col min="12807" max="12808" width="10.1796875" style="1" customWidth="1"/>
    <col min="12809" max="12809" width="8.54296875" style="1" customWidth="1"/>
    <col min="12810" max="12810" width="12.453125" style="1" bestFit="1" customWidth="1"/>
    <col min="12811" max="12811" width="9" style="1" customWidth="1"/>
    <col min="12812" max="12812" width="13.453125" style="1" customWidth="1"/>
    <col min="12813" max="12813" width="8.26953125" style="1" customWidth="1"/>
    <col min="12814" max="12814" width="8.1796875" style="1" customWidth="1"/>
    <col min="12815" max="13056" width="9.1796875" style="1"/>
    <col min="13057" max="13057" width="3.453125" style="1" customWidth="1"/>
    <col min="13058" max="13058" width="20.453125" style="1" customWidth="1"/>
    <col min="13059" max="13059" width="8.7265625" style="1" customWidth="1"/>
    <col min="13060" max="13060" width="14.54296875" style="1" customWidth="1"/>
    <col min="13061" max="13061" width="12.453125" style="1" customWidth="1"/>
    <col min="13062" max="13062" width="15" style="1" customWidth="1"/>
    <col min="13063" max="13064" width="10.1796875" style="1" customWidth="1"/>
    <col min="13065" max="13065" width="8.54296875" style="1" customWidth="1"/>
    <col min="13066" max="13066" width="12.453125" style="1" bestFit="1" customWidth="1"/>
    <col min="13067" max="13067" width="9" style="1" customWidth="1"/>
    <col min="13068" max="13068" width="13.453125" style="1" customWidth="1"/>
    <col min="13069" max="13069" width="8.26953125" style="1" customWidth="1"/>
    <col min="13070" max="13070" width="8.1796875" style="1" customWidth="1"/>
    <col min="13071" max="13312" width="9.1796875" style="1"/>
    <col min="13313" max="13313" width="3.453125" style="1" customWidth="1"/>
    <col min="13314" max="13314" width="20.453125" style="1" customWidth="1"/>
    <col min="13315" max="13315" width="8.7265625" style="1" customWidth="1"/>
    <col min="13316" max="13316" width="14.54296875" style="1" customWidth="1"/>
    <col min="13317" max="13317" width="12.453125" style="1" customWidth="1"/>
    <col min="13318" max="13318" width="15" style="1" customWidth="1"/>
    <col min="13319" max="13320" width="10.1796875" style="1" customWidth="1"/>
    <col min="13321" max="13321" width="8.54296875" style="1" customWidth="1"/>
    <col min="13322" max="13322" width="12.453125" style="1" bestFit="1" customWidth="1"/>
    <col min="13323" max="13323" width="9" style="1" customWidth="1"/>
    <col min="13324" max="13324" width="13.453125" style="1" customWidth="1"/>
    <col min="13325" max="13325" width="8.26953125" style="1" customWidth="1"/>
    <col min="13326" max="13326" width="8.1796875" style="1" customWidth="1"/>
    <col min="13327" max="13568" width="9.1796875" style="1"/>
    <col min="13569" max="13569" width="3.453125" style="1" customWidth="1"/>
    <col min="13570" max="13570" width="20.453125" style="1" customWidth="1"/>
    <col min="13571" max="13571" width="8.7265625" style="1" customWidth="1"/>
    <col min="13572" max="13572" width="14.54296875" style="1" customWidth="1"/>
    <col min="13573" max="13573" width="12.453125" style="1" customWidth="1"/>
    <col min="13574" max="13574" width="15" style="1" customWidth="1"/>
    <col min="13575" max="13576" width="10.1796875" style="1" customWidth="1"/>
    <col min="13577" max="13577" width="8.54296875" style="1" customWidth="1"/>
    <col min="13578" max="13578" width="12.453125" style="1" bestFit="1" customWidth="1"/>
    <col min="13579" max="13579" width="9" style="1" customWidth="1"/>
    <col min="13580" max="13580" width="13.453125" style="1" customWidth="1"/>
    <col min="13581" max="13581" width="8.26953125" style="1" customWidth="1"/>
    <col min="13582" max="13582" width="8.1796875" style="1" customWidth="1"/>
    <col min="13583" max="13824" width="9.1796875" style="1"/>
    <col min="13825" max="13825" width="3.453125" style="1" customWidth="1"/>
    <col min="13826" max="13826" width="20.453125" style="1" customWidth="1"/>
    <col min="13827" max="13827" width="8.7265625" style="1" customWidth="1"/>
    <col min="13828" max="13828" width="14.54296875" style="1" customWidth="1"/>
    <col min="13829" max="13829" width="12.453125" style="1" customWidth="1"/>
    <col min="13830" max="13830" width="15" style="1" customWidth="1"/>
    <col min="13831" max="13832" width="10.1796875" style="1" customWidth="1"/>
    <col min="13833" max="13833" width="8.54296875" style="1" customWidth="1"/>
    <col min="13834" max="13834" width="12.453125" style="1" bestFit="1" customWidth="1"/>
    <col min="13835" max="13835" width="9" style="1" customWidth="1"/>
    <col min="13836" max="13836" width="13.453125" style="1" customWidth="1"/>
    <col min="13837" max="13837" width="8.26953125" style="1" customWidth="1"/>
    <col min="13838" max="13838" width="8.1796875" style="1" customWidth="1"/>
    <col min="13839" max="14080" width="9.1796875" style="1"/>
    <col min="14081" max="14081" width="3.453125" style="1" customWidth="1"/>
    <col min="14082" max="14082" width="20.453125" style="1" customWidth="1"/>
    <col min="14083" max="14083" width="8.7265625" style="1" customWidth="1"/>
    <col min="14084" max="14084" width="14.54296875" style="1" customWidth="1"/>
    <col min="14085" max="14085" width="12.453125" style="1" customWidth="1"/>
    <col min="14086" max="14086" width="15" style="1" customWidth="1"/>
    <col min="14087" max="14088" width="10.1796875" style="1" customWidth="1"/>
    <col min="14089" max="14089" width="8.54296875" style="1" customWidth="1"/>
    <col min="14090" max="14090" width="12.453125" style="1" bestFit="1" customWidth="1"/>
    <col min="14091" max="14091" width="9" style="1" customWidth="1"/>
    <col min="14092" max="14092" width="13.453125" style="1" customWidth="1"/>
    <col min="14093" max="14093" width="8.26953125" style="1" customWidth="1"/>
    <col min="14094" max="14094" width="8.1796875" style="1" customWidth="1"/>
    <col min="14095" max="14336" width="9.1796875" style="1"/>
    <col min="14337" max="14337" width="3.453125" style="1" customWidth="1"/>
    <col min="14338" max="14338" width="20.453125" style="1" customWidth="1"/>
    <col min="14339" max="14339" width="8.7265625" style="1" customWidth="1"/>
    <col min="14340" max="14340" width="14.54296875" style="1" customWidth="1"/>
    <col min="14341" max="14341" width="12.453125" style="1" customWidth="1"/>
    <col min="14342" max="14342" width="15" style="1" customWidth="1"/>
    <col min="14343" max="14344" width="10.1796875" style="1" customWidth="1"/>
    <col min="14345" max="14345" width="8.54296875" style="1" customWidth="1"/>
    <col min="14346" max="14346" width="12.453125" style="1" bestFit="1" customWidth="1"/>
    <col min="14347" max="14347" width="9" style="1" customWidth="1"/>
    <col min="14348" max="14348" width="13.453125" style="1" customWidth="1"/>
    <col min="14349" max="14349" width="8.26953125" style="1" customWidth="1"/>
    <col min="14350" max="14350" width="8.1796875" style="1" customWidth="1"/>
    <col min="14351" max="14592" width="9.1796875" style="1"/>
    <col min="14593" max="14593" width="3.453125" style="1" customWidth="1"/>
    <col min="14594" max="14594" width="20.453125" style="1" customWidth="1"/>
    <col min="14595" max="14595" width="8.7265625" style="1" customWidth="1"/>
    <col min="14596" max="14596" width="14.54296875" style="1" customWidth="1"/>
    <col min="14597" max="14597" width="12.453125" style="1" customWidth="1"/>
    <col min="14598" max="14598" width="15" style="1" customWidth="1"/>
    <col min="14599" max="14600" width="10.1796875" style="1" customWidth="1"/>
    <col min="14601" max="14601" width="8.54296875" style="1" customWidth="1"/>
    <col min="14602" max="14602" width="12.453125" style="1" bestFit="1" customWidth="1"/>
    <col min="14603" max="14603" width="9" style="1" customWidth="1"/>
    <col min="14604" max="14604" width="13.453125" style="1" customWidth="1"/>
    <col min="14605" max="14605" width="8.26953125" style="1" customWidth="1"/>
    <col min="14606" max="14606" width="8.1796875" style="1" customWidth="1"/>
    <col min="14607" max="14848" width="9.1796875" style="1"/>
    <col min="14849" max="14849" width="3.453125" style="1" customWidth="1"/>
    <col min="14850" max="14850" width="20.453125" style="1" customWidth="1"/>
    <col min="14851" max="14851" width="8.7265625" style="1" customWidth="1"/>
    <col min="14852" max="14852" width="14.54296875" style="1" customWidth="1"/>
    <col min="14853" max="14853" width="12.453125" style="1" customWidth="1"/>
    <col min="14854" max="14854" width="15" style="1" customWidth="1"/>
    <col min="14855" max="14856" width="10.1796875" style="1" customWidth="1"/>
    <col min="14857" max="14857" width="8.54296875" style="1" customWidth="1"/>
    <col min="14858" max="14858" width="12.453125" style="1" bestFit="1" customWidth="1"/>
    <col min="14859" max="14859" width="9" style="1" customWidth="1"/>
    <col min="14860" max="14860" width="13.453125" style="1" customWidth="1"/>
    <col min="14861" max="14861" width="8.26953125" style="1" customWidth="1"/>
    <col min="14862" max="14862" width="8.1796875" style="1" customWidth="1"/>
    <col min="14863" max="15104" width="9.1796875" style="1"/>
    <col min="15105" max="15105" width="3.453125" style="1" customWidth="1"/>
    <col min="15106" max="15106" width="20.453125" style="1" customWidth="1"/>
    <col min="15107" max="15107" width="8.7265625" style="1" customWidth="1"/>
    <col min="15108" max="15108" width="14.54296875" style="1" customWidth="1"/>
    <col min="15109" max="15109" width="12.453125" style="1" customWidth="1"/>
    <col min="15110" max="15110" width="15" style="1" customWidth="1"/>
    <col min="15111" max="15112" width="10.1796875" style="1" customWidth="1"/>
    <col min="15113" max="15113" width="8.54296875" style="1" customWidth="1"/>
    <col min="15114" max="15114" width="12.453125" style="1" bestFit="1" customWidth="1"/>
    <col min="15115" max="15115" width="9" style="1" customWidth="1"/>
    <col min="15116" max="15116" width="13.453125" style="1" customWidth="1"/>
    <col min="15117" max="15117" width="8.26953125" style="1" customWidth="1"/>
    <col min="15118" max="15118" width="8.1796875" style="1" customWidth="1"/>
    <col min="15119" max="15360" width="9.1796875" style="1"/>
    <col min="15361" max="15361" width="3.453125" style="1" customWidth="1"/>
    <col min="15362" max="15362" width="20.453125" style="1" customWidth="1"/>
    <col min="15363" max="15363" width="8.7265625" style="1" customWidth="1"/>
    <col min="15364" max="15364" width="14.54296875" style="1" customWidth="1"/>
    <col min="15365" max="15365" width="12.453125" style="1" customWidth="1"/>
    <col min="15366" max="15366" width="15" style="1" customWidth="1"/>
    <col min="15367" max="15368" width="10.1796875" style="1" customWidth="1"/>
    <col min="15369" max="15369" width="8.54296875" style="1" customWidth="1"/>
    <col min="15370" max="15370" width="12.453125" style="1" bestFit="1" customWidth="1"/>
    <col min="15371" max="15371" width="9" style="1" customWidth="1"/>
    <col min="15372" max="15372" width="13.453125" style="1" customWidth="1"/>
    <col min="15373" max="15373" width="8.26953125" style="1" customWidth="1"/>
    <col min="15374" max="15374" width="8.1796875" style="1" customWidth="1"/>
    <col min="15375" max="15616" width="9.1796875" style="1"/>
    <col min="15617" max="15617" width="3.453125" style="1" customWidth="1"/>
    <col min="15618" max="15618" width="20.453125" style="1" customWidth="1"/>
    <col min="15619" max="15619" width="8.7265625" style="1" customWidth="1"/>
    <col min="15620" max="15620" width="14.54296875" style="1" customWidth="1"/>
    <col min="15621" max="15621" width="12.453125" style="1" customWidth="1"/>
    <col min="15622" max="15622" width="15" style="1" customWidth="1"/>
    <col min="15623" max="15624" width="10.1796875" style="1" customWidth="1"/>
    <col min="15625" max="15625" width="8.54296875" style="1" customWidth="1"/>
    <col min="15626" max="15626" width="12.453125" style="1" bestFit="1" customWidth="1"/>
    <col min="15627" max="15627" width="9" style="1" customWidth="1"/>
    <col min="15628" max="15628" width="13.453125" style="1" customWidth="1"/>
    <col min="15629" max="15629" width="8.26953125" style="1" customWidth="1"/>
    <col min="15630" max="15630" width="8.1796875" style="1" customWidth="1"/>
    <col min="15631" max="15872" width="9.1796875" style="1"/>
    <col min="15873" max="15873" width="3.453125" style="1" customWidth="1"/>
    <col min="15874" max="15874" width="20.453125" style="1" customWidth="1"/>
    <col min="15875" max="15875" width="8.7265625" style="1" customWidth="1"/>
    <col min="15876" max="15876" width="14.54296875" style="1" customWidth="1"/>
    <col min="15877" max="15877" width="12.453125" style="1" customWidth="1"/>
    <col min="15878" max="15878" width="15" style="1" customWidth="1"/>
    <col min="15879" max="15880" width="10.1796875" style="1" customWidth="1"/>
    <col min="15881" max="15881" width="8.54296875" style="1" customWidth="1"/>
    <col min="15882" max="15882" width="12.453125" style="1" bestFit="1" customWidth="1"/>
    <col min="15883" max="15883" width="9" style="1" customWidth="1"/>
    <col min="15884" max="15884" width="13.453125" style="1" customWidth="1"/>
    <col min="15885" max="15885" width="8.26953125" style="1" customWidth="1"/>
    <col min="15886" max="15886" width="8.1796875" style="1" customWidth="1"/>
    <col min="15887" max="16128" width="9.1796875" style="1"/>
    <col min="16129" max="16129" width="3.453125" style="1" customWidth="1"/>
    <col min="16130" max="16130" width="20.453125" style="1" customWidth="1"/>
    <col min="16131" max="16131" width="8.7265625" style="1" customWidth="1"/>
    <col min="16132" max="16132" width="14.54296875" style="1" customWidth="1"/>
    <col min="16133" max="16133" width="12.453125" style="1" customWidth="1"/>
    <col min="16134" max="16134" width="15" style="1" customWidth="1"/>
    <col min="16135" max="16136" width="10.1796875" style="1" customWidth="1"/>
    <col min="16137" max="16137" width="8.54296875" style="1" customWidth="1"/>
    <col min="16138" max="16138" width="12.453125" style="1" bestFit="1" customWidth="1"/>
    <col min="16139" max="16139" width="9" style="1" customWidth="1"/>
    <col min="16140" max="16140" width="13.453125" style="1" customWidth="1"/>
    <col min="16141" max="16141" width="8.26953125" style="1" customWidth="1"/>
    <col min="16142" max="16142" width="8.1796875" style="1" customWidth="1"/>
    <col min="16143" max="16384" width="9.1796875" style="1"/>
  </cols>
  <sheetData>
    <row r="1" spans="1:14" ht="42" customHeight="1" x14ac:dyDescent="0.35">
      <c r="B1" s="2" t="s">
        <v>0</v>
      </c>
      <c r="G1" s="5" t="s">
        <v>1</v>
      </c>
      <c r="H1" s="5"/>
      <c r="I1" s="46">
        <v>31</v>
      </c>
    </row>
    <row r="2" spans="1:14" ht="10.5" x14ac:dyDescent="0.25">
      <c r="F2" s="9"/>
      <c r="G2" s="10" t="s">
        <v>2</v>
      </c>
      <c r="H2" s="10"/>
      <c r="I2" s="46"/>
    </row>
    <row r="3" spans="1:14" x14ac:dyDescent="0.2">
      <c r="A3" s="1" t="s">
        <v>3</v>
      </c>
      <c r="L3" s="12"/>
    </row>
    <row r="4" spans="1:14" x14ac:dyDescent="0.2">
      <c r="A4" s="1" t="s">
        <v>101</v>
      </c>
      <c r="L4" s="12"/>
    </row>
    <row r="5" spans="1:14" ht="15" customHeight="1" x14ac:dyDescent="0.2">
      <c r="B5" s="1" t="s">
        <v>5</v>
      </c>
      <c r="L5" s="12"/>
    </row>
    <row r="6" spans="1:14" ht="15.75" customHeight="1" x14ac:dyDescent="0.3">
      <c r="A6" s="13"/>
      <c r="B6" s="14" t="s">
        <v>141</v>
      </c>
      <c r="C6" s="15">
        <v>317</v>
      </c>
      <c r="L6" s="12"/>
    </row>
    <row r="7" spans="1:14" ht="78" customHeight="1" x14ac:dyDescent="0.2">
      <c r="A7" s="16" t="s">
        <v>7</v>
      </c>
      <c r="B7" s="16" t="s">
        <v>8</v>
      </c>
      <c r="C7" s="16" t="s">
        <v>9</v>
      </c>
      <c r="D7" s="17" t="s">
        <v>10</v>
      </c>
      <c r="E7" s="18" t="s">
        <v>11</v>
      </c>
      <c r="F7" s="18" t="s">
        <v>12</v>
      </c>
      <c r="G7" s="20" t="s">
        <v>13</v>
      </c>
      <c r="H7" s="21" t="s">
        <v>14</v>
      </c>
      <c r="I7" s="20" t="s">
        <v>15</v>
      </c>
      <c r="J7" s="16" t="s">
        <v>16</v>
      </c>
      <c r="K7" s="16" t="s">
        <v>17</v>
      </c>
      <c r="L7" s="20" t="s">
        <v>18</v>
      </c>
      <c r="N7" s="1"/>
    </row>
    <row r="8" spans="1:14" x14ac:dyDescent="0.2">
      <c r="A8" s="22" t="s">
        <v>19</v>
      </c>
      <c r="B8" s="23">
        <v>45275</v>
      </c>
      <c r="C8" s="24" t="s">
        <v>20</v>
      </c>
      <c r="D8" s="25" t="s">
        <v>21</v>
      </c>
      <c r="E8" s="26" t="s">
        <v>22</v>
      </c>
      <c r="F8" s="27" t="s">
        <v>142</v>
      </c>
      <c r="G8" s="28">
        <v>31</v>
      </c>
      <c r="H8" s="29">
        <f>ROUND(G8/$I$1,3)</f>
        <v>1</v>
      </c>
      <c r="I8" s="30">
        <f>ROUND(H8*$C$6,2)</f>
        <v>317</v>
      </c>
      <c r="J8" s="24"/>
      <c r="K8" s="22"/>
      <c r="L8" s="31">
        <f>I8/G8*K8*5%</f>
        <v>0</v>
      </c>
      <c r="N8" s="1"/>
    </row>
    <row r="9" spans="1:14" x14ac:dyDescent="0.2">
      <c r="A9" s="22" t="s">
        <v>24</v>
      </c>
      <c r="B9" s="32">
        <v>45533</v>
      </c>
      <c r="C9" s="33" t="s">
        <v>25</v>
      </c>
      <c r="D9" s="34" t="s">
        <v>26</v>
      </c>
      <c r="E9" s="26" t="s">
        <v>22</v>
      </c>
      <c r="F9" s="27" t="s">
        <v>137</v>
      </c>
      <c r="G9" s="28">
        <v>31</v>
      </c>
      <c r="H9" s="29">
        <f>ROUND(G9/$I$1,3)</f>
        <v>1</v>
      </c>
      <c r="I9" s="30">
        <f>ROUND(H9*$C$6,2)</f>
        <v>317</v>
      </c>
      <c r="J9" s="24"/>
      <c r="K9" s="22"/>
      <c r="L9" s="31">
        <f>I9/G9*K9*5%</f>
        <v>0</v>
      </c>
      <c r="N9" s="1"/>
    </row>
    <row r="10" spans="1:14" x14ac:dyDescent="0.2">
      <c r="A10" s="22" t="s">
        <v>28</v>
      </c>
      <c r="B10" s="32">
        <v>45097</v>
      </c>
      <c r="C10" s="33" t="s">
        <v>25</v>
      </c>
      <c r="D10" s="34" t="s">
        <v>29</v>
      </c>
      <c r="E10" s="27" t="s">
        <v>30</v>
      </c>
      <c r="F10" s="27" t="s">
        <v>31</v>
      </c>
      <c r="G10" s="35">
        <v>8</v>
      </c>
      <c r="H10" s="29">
        <f>ROUND(G10/$I$1,3)</f>
        <v>0.25800000000000001</v>
      </c>
      <c r="I10" s="36">
        <f>ROUND(H10*$C$6,2)</f>
        <v>81.790000000000006</v>
      </c>
      <c r="J10" s="33" t="s">
        <v>32</v>
      </c>
      <c r="K10" s="37">
        <v>3</v>
      </c>
      <c r="L10" s="31">
        <f>I10/G10*K10*5%</f>
        <v>1.5335625000000002</v>
      </c>
      <c r="N10" s="1"/>
    </row>
    <row r="11" spans="1:14" x14ac:dyDescent="0.2">
      <c r="A11" s="22" t="s">
        <v>33</v>
      </c>
      <c r="B11" s="32">
        <v>46036</v>
      </c>
      <c r="C11" s="33" t="s">
        <v>34</v>
      </c>
      <c r="D11" s="34" t="s">
        <v>35</v>
      </c>
      <c r="E11" s="27" t="s">
        <v>36</v>
      </c>
      <c r="F11" s="27" t="s">
        <v>143</v>
      </c>
      <c r="G11" s="35">
        <v>18</v>
      </c>
      <c r="H11" s="29">
        <f>ROUND(G11/$I$1,3)</f>
        <v>0.58099999999999996</v>
      </c>
      <c r="I11" s="36">
        <f>ROUND(H11*$C$6,2)</f>
        <v>184.18</v>
      </c>
      <c r="J11" s="33"/>
      <c r="K11" s="37"/>
      <c r="L11" s="31">
        <f>I11/G11*K11*5%</f>
        <v>0</v>
      </c>
      <c r="N11" s="1"/>
    </row>
    <row r="12" spans="1:14" x14ac:dyDescent="0.2">
      <c r="A12" s="22" t="s">
        <v>37</v>
      </c>
      <c r="B12" s="23">
        <v>44678</v>
      </c>
      <c r="C12" s="24" t="s">
        <v>25</v>
      </c>
      <c r="D12" s="25" t="s">
        <v>38</v>
      </c>
      <c r="E12" s="26" t="s">
        <v>22</v>
      </c>
      <c r="F12" s="27" t="s">
        <v>39</v>
      </c>
      <c r="G12" s="28">
        <v>31</v>
      </c>
      <c r="H12" s="29">
        <f>ROUND(G12/$I$1,3)</f>
        <v>1</v>
      </c>
      <c r="I12" s="30">
        <f>ROUND(H12*$C$6,2)</f>
        <v>317</v>
      </c>
      <c r="J12" s="24" t="s">
        <v>40</v>
      </c>
      <c r="K12" s="22">
        <v>31</v>
      </c>
      <c r="L12" s="31">
        <f>I12/G12*K12*5%</f>
        <v>15.850000000000001</v>
      </c>
      <c r="N12" s="1"/>
    </row>
    <row r="13" spans="1:14" ht="10.5" x14ac:dyDescent="0.2">
      <c r="A13" s="22"/>
      <c r="B13" s="38" t="s">
        <v>41</v>
      </c>
      <c r="C13" s="22"/>
      <c r="D13" s="39"/>
      <c r="E13" s="40"/>
      <c r="F13" s="41"/>
      <c r="G13" s="151"/>
      <c r="H13" s="42">
        <f>SUM(H8:H12)</f>
        <v>3.839</v>
      </c>
      <c r="I13" s="30">
        <f>SUM(I8:I12)</f>
        <v>1216.97</v>
      </c>
      <c r="J13" s="24"/>
      <c r="K13" s="22"/>
      <c r="L13" s="31">
        <f>SUM(L8:L12)</f>
        <v>17.3835625</v>
      </c>
      <c r="N13" s="1"/>
    </row>
    <row r="14" spans="1:14" ht="12.75" customHeight="1" x14ac:dyDescent="0.25">
      <c r="A14" s="22"/>
      <c r="B14" s="43" t="s">
        <v>42</v>
      </c>
      <c r="C14" s="180">
        <f>I13-L13</f>
        <v>1199.5864375000001</v>
      </c>
      <c r="D14" s="179"/>
      <c r="E14" s="179"/>
      <c r="F14" s="179"/>
      <c r="G14" s="179"/>
      <c r="H14" s="179"/>
      <c r="I14" s="179"/>
      <c r="J14" s="179"/>
      <c r="K14" s="179"/>
      <c r="L14" s="181"/>
      <c r="N14" s="1"/>
    </row>
    <row r="15" spans="1:14" x14ac:dyDescent="0.2">
      <c r="A15" s="1" t="s">
        <v>138</v>
      </c>
      <c r="G15" s="44"/>
      <c r="H15" s="44"/>
      <c r="L15" s="3"/>
    </row>
    <row r="16" spans="1:14" x14ac:dyDescent="0.2">
      <c r="B16" s="1" t="s">
        <v>44</v>
      </c>
      <c r="G16" s="44"/>
      <c r="H16" s="44"/>
      <c r="L16" s="3"/>
    </row>
    <row r="17" spans="1:12" x14ac:dyDescent="0.2">
      <c r="B17" s="1" t="s">
        <v>45</v>
      </c>
      <c r="G17" s="44"/>
      <c r="H17" s="44"/>
      <c r="L17" s="3"/>
    </row>
    <row r="18" spans="1:12" x14ac:dyDescent="0.2">
      <c r="G18" s="44"/>
      <c r="H18" s="44"/>
      <c r="L18" s="3"/>
    </row>
    <row r="19" spans="1:12" ht="10.5" x14ac:dyDescent="0.25">
      <c r="B19" s="46" t="s">
        <v>46</v>
      </c>
      <c r="G19" s="44"/>
      <c r="H19" s="44"/>
      <c r="L19" s="3"/>
    </row>
    <row r="20" spans="1:12" x14ac:dyDescent="0.2">
      <c r="A20" s="1" t="s">
        <v>47</v>
      </c>
      <c r="B20" s="1" t="s">
        <v>48</v>
      </c>
      <c r="G20" s="3"/>
      <c r="H20" s="3"/>
      <c r="I20" s="3"/>
      <c r="L20" s="3"/>
    </row>
    <row r="21" spans="1:12" x14ac:dyDescent="0.2">
      <c r="A21" s="1" t="s">
        <v>47</v>
      </c>
      <c r="B21" s="1" t="s">
        <v>49</v>
      </c>
    </row>
    <row r="22" spans="1:12" x14ac:dyDescent="0.2">
      <c r="A22" s="1" t="s">
        <v>47</v>
      </c>
      <c r="B22" s="1" t="s">
        <v>50</v>
      </c>
      <c r="D22" s="3"/>
      <c r="I22" s="8"/>
    </row>
    <row r="23" spans="1:12" x14ac:dyDescent="0.2">
      <c r="A23" s="1" t="s">
        <v>47</v>
      </c>
      <c r="B23" s="1" t="s">
        <v>144</v>
      </c>
      <c r="D23" s="3"/>
      <c r="I23" s="8"/>
    </row>
    <row r="24" spans="1:12" ht="10.5" x14ac:dyDescent="0.25">
      <c r="A24" s="1" t="s">
        <v>47</v>
      </c>
      <c r="B24" s="46" t="s">
        <v>145</v>
      </c>
      <c r="C24" s="48"/>
      <c r="D24" s="48"/>
      <c r="E24" s="50"/>
      <c r="F24" s="51"/>
    </row>
    <row r="25" spans="1:12" x14ac:dyDescent="0.2">
      <c r="B25" s="1" t="s">
        <v>146</v>
      </c>
    </row>
    <row r="26" spans="1:12" ht="10.5" x14ac:dyDescent="0.25">
      <c r="A26" s="1" t="s">
        <v>47</v>
      </c>
      <c r="B26" s="46" t="s">
        <v>54</v>
      </c>
      <c r="C26" s="46"/>
      <c r="D26" s="46"/>
      <c r="E26" s="46"/>
      <c r="I26" s="7"/>
      <c r="J26" s="8"/>
      <c r="K26" s="1"/>
    </row>
    <row r="27" spans="1:12" x14ac:dyDescent="0.2">
      <c r="B27" s="1" t="s">
        <v>55</v>
      </c>
      <c r="I27" s="7"/>
      <c r="J27" s="8"/>
      <c r="K27" s="1"/>
    </row>
    <row r="28" spans="1:12" x14ac:dyDescent="0.2">
      <c r="B28" s="1" t="s">
        <v>56</v>
      </c>
      <c r="I28" s="7"/>
      <c r="J28" s="8"/>
      <c r="K28" s="1"/>
    </row>
    <row r="29" spans="1:12" x14ac:dyDescent="0.2">
      <c r="B29" s="1" t="s">
        <v>57</v>
      </c>
      <c r="I29" s="7"/>
      <c r="J29" s="8"/>
      <c r="K29" s="1"/>
    </row>
    <row r="32" spans="1:12" ht="10.5" x14ac:dyDescent="0.25">
      <c r="B32" s="46"/>
    </row>
    <row r="38" spans="2:2" ht="21" customHeight="1" x14ac:dyDescent="0.2">
      <c r="B38" s="153"/>
    </row>
    <row r="39" spans="2:2" x14ac:dyDescent="0.2">
      <c r="B39" s="153"/>
    </row>
  </sheetData>
  <mergeCells count="1">
    <mergeCell ref="C14:L14"/>
  </mergeCells>
  <printOptions gridLines="1"/>
  <pageMargins left="0.74803149606299213" right="0.74803149606299213" top="0.98425196850393704" bottom="0.98425196850393704" header="0" footer="0"/>
  <pageSetup paperSize="9" orientation="landscape" r:id="rId1"/>
  <headerFooter alignWithMargins="0">
    <oddHeader>&amp;R&amp;11Halduslepingu lisa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55267-A6DD-4E09-B00A-8E408387589C}">
  <dimension ref="A1:P38"/>
  <sheetViews>
    <sheetView zoomScaleNormal="100" workbookViewId="0">
      <selection activeCell="F18" sqref="F18"/>
    </sheetView>
  </sheetViews>
  <sheetFormatPr defaultRowHeight="12.5" x14ac:dyDescent="0.25"/>
  <cols>
    <col min="1" max="1" width="3.81640625" style="57" customWidth="1"/>
    <col min="2" max="2" width="13.1796875" style="57" customWidth="1"/>
    <col min="3" max="3" width="13.81640625" style="57" customWidth="1"/>
    <col min="4" max="4" width="15.81640625" style="57" customWidth="1"/>
    <col min="5" max="5" width="11.81640625" style="57" customWidth="1"/>
    <col min="6" max="6" width="13.453125" style="57" bestFit="1" customWidth="1"/>
    <col min="7" max="7" width="11" style="57" bestFit="1" customWidth="1"/>
    <col min="8" max="8" width="8.26953125" style="57" bestFit="1" customWidth="1"/>
    <col min="9" max="9" width="12.453125" style="57" bestFit="1" customWidth="1"/>
    <col min="10" max="10" width="9.1796875" style="57"/>
    <col min="11" max="11" width="13.7265625" style="57" customWidth="1"/>
    <col min="12" max="256" width="9.1796875" style="57"/>
    <col min="257" max="257" width="3.81640625" style="57" customWidth="1"/>
    <col min="258" max="258" width="13.1796875" style="57" customWidth="1"/>
    <col min="259" max="259" width="13.81640625" style="57" customWidth="1"/>
    <col min="260" max="260" width="15.81640625" style="57" customWidth="1"/>
    <col min="261" max="261" width="11.81640625" style="57" customWidth="1"/>
    <col min="262" max="262" width="13.453125" style="57" bestFit="1" customWidth="1"/>
    <col min="263" max="263" width="11" style="57" bestFit="1" customWidth="1"/>
    <col min="264" max="264" width="8.26953125" style="57" bestFit="1" customWidth="1"/>
    <col min="265" max="265" width="12.453125" style="57" bestFit="1" customWidth="1"/>
    <col min="266" max="266" width="9.1796875" style="57"/>
    <col min="267" max="267" width="13.7265625" style="57" customWidth="1"/>
    <col min="268" max="512" width="9.1796875" style="57"/>
    <col min="513" max="513" width="3.81640625" style="57" customWidth="1"/>
    <col min="514" max="514" width="13.1796875" style="57" customWidth="1"/>
    <col min="515" max="515" width="13.81640625" style="57" customWidth="1"/>
    <col min="516" max="516" width="15.81640625" style="57" customWidth="1"/>
    <col min="517" max="517" width="11.81640625" style="57" customWidth="1"/>
    <col min="518" max="518" width="13.453125" style="57" bestFit="1" customWidth="1"/>
    <col min="519" max="519" width="11" style="57" bestFit="1" customWidth="1"/>
    <col min="520" max="520" width="8.26953125" style="57" bestFit="1" customWidth="1"/>
    <col min="521" max="521" width="12.453125" style="57" bestFit="1" customWidth="1"/>
    <col min="522" max="522" width="9.1796875" style="57"/>
    <col min="523" max="523" width="13.7265625" style="57" customWidth="1"/>
    <col min="524" max="768" width="9.1796875" style="57"/>
    <col min="769" max="769" width="3.81640625" style="57" customWidth="1"/>
    <col min="770" max="770" width="13.1796875" style="57" customWidth="1"/>
    <col min="771" max="771" width="13.81640625" style="57" customWidth="1"/>
    <col min="772" max="772" width="15.81640625" style="57" customWidth="1"/>
    <col min="773" max="773" width="11.81640625" style="57" customWidth="1"/>
    <col min="774" max="774" width="13.453125" style="57" bestFit="1" customWidth="1"/>
    <col min="775" max="775" width="11" style="57" bestFit="1" customWidth="1"/>
    <col min="776" max="776" width="8.26953125" style="57" bestFit="1" customWidth="1"/>
    <col min="777" max="777" width="12.453125" style="57" bestFit="1" customWidth="1"/>
    <col min="778" max="778" width="9.1796875" style="57"/>
    <col min="779" max="779" width="13.7265625" style="57" customWidth="1"/>
    <col min="780" max="1024" width="9.1796875" style="57"/>
    <col min="1025" max="1025" width="3.81640625" style="57" customWidth="1"/>
    <col min="1026" max="1026" width="13.1796875" style="57" customWidth="1"/>
    <col min="1027" max="1027" width="13.81640625" style="57" customWidth="1"/>
    <col min="1028" max="1028" width="15.81640625" style="57" customWidth="1"/>
    <col min="1029" max="1029" width="11.81640625" style="57" customWidth="1"/>
    <col min="1030" max="1030" width="13.453125" style="57" bestFit="1" customWidth="1"/>
    <col min="1031" max="1031" width="11" style="57" bestFit="1" customWidth="1"/>
    <col min="1032" max="1032" width="8.26953125" style="57" bestFit="1" customWidth="1"/>
    <col min="1033" max="1033" width="12.453125" style="57" bestFit="1" customWidth="1"/>
    <col min="1034" max="1034" width="9.1796875" style="57"/>
    <col min="1035" max="1035" width="13.7265625" style="57" customWidth="1"/>
    <col min="1036" max="1280" width="9.1796875" style="57"/>
    <col min="1281" max="1281" width="3.81640625" style="57" customWidth="1"/>
    <col min="1282" max="1282" width="13.1796875" style="57" customWidth="1"/>
    <col min="1283" max="1283" width="13.81640625" style="57" customWidth="1"/>
    <col min="1284" max="1284" width="15.81640625" style="57" customWidth="1"/>
    <col min="1285" max="1285" width="11.81640625" style="57" customWidth="1"/>
    <col min="1286" max="1286" width="13.453125" style="57" bestFit="1" customWidth="1"/>
    <col min="1287" max="1287" width="11" style="57" bestFit="1" customWidth="1"/>
    <col min="1288" max="1288" width="8.26953125" style="57" bestFit="1" customWidth="1"/>
    <col min="1289" max="1289" width="12.453125" style="57" bestFit="1" customWidth="1"/>
    <col min="1290" max="1290" width="9.1796875" style="57"/>
    <col min="1291" max="1291" width="13.7265625" style="57" customWidth="1"/>
    <col min="1292" max="1536" width="9.1796875" style="57"/>
    <col min="1537" max="1537" width="3.81640625" style="57" customWidth="1"/>
    <col min="1538" max="1538" width="13.1796875" style="57" customWidth="1"/>
    <col min="1539" max="1539" width="13.81640625" style="57" customWidth="1"/>
    <col min="1540" max="1540" width="15.81640625" style="57" customWidth="1"/>
    <col min="1541" max="1541" width="11.81640625" style="57" customWidth="1"/>
    <col min="1542" max="1542" width="13.453125" style="57" bestFit="1" customWidth="1"/>
    <col min="1543" max="1543" width="11" style="57" bestFit="1" customWidth="1"/>
    <col min="1544" max="1544" width="8.26953125" style="57" bestFit="1" customWidth="1"/>
    <col min="1545" max="1545" width="12.453125" style="57" bestFit="1" customWidth="1"/>
    <col min="1546" max="1546" width="9.1796875" style="57"/>
    <col min="1547" max="1547" width="13.7265625" style="57" customWidth="1"/>
    <col min="1548" max="1792" width="9.1796875" style="57"/>
    <col min="1793" max="1793" width="3.81640625" style="57" customWidth="1"/>
    <col min="1794" max="1794" width="13.1796875" style="57" customWidth="1"/>
    <col min="1795" max="1795" width="13.81640625" style="57" customWidth="1"/>
    <col min="1796" max="1796" width="15.81640625" style="57" customWidth="1"/>
    <col min="1797" max="1797" width="11.81640625" style="57" customWidth="1"/>
    <col min="1798" max="1798" width="13.453125" style="57" bestFit="1" customWidth="1"/>
    <col min="1799" max="1799" width="11" style="57" bestFit="1" customWidth="1"/>
    <col min="1800" max="1800" width="8.26953125" style="57" bestFit="1" customWidth="1"/>
    <col min="1801" max="1801" width="12.453125" style="57" bestFit="1" customWidth="1"/>
    <col min="1802" max="1802" width="9.1796875" style="57"/>
    <col min="1803" max="1803" width="13.7265625" style="57" customWidth="1"/>
    <col min="1804" max="2048" width="9.1796875" style="57"/>
    <col min="2049" max="2049" width="3.81640625" style="57" customWidth="1"/>
    <col min="2050" max="2050" width="13.1796875" style="57" customWidth="1"/>
    <col min="2051" max="2051" width="13.81640625" style="57" customWidth="1"/>
    <col min="2052" max="2052" width="15.81640625" style="57" customWidth="1"/>
    <col min="2053" max="2053" width="11.81640625" style="57" customWidth="1"/>
    <col min="2054" max="2054" width="13.453125" style="57" bestFit="1" customWidth="1"/>
    <col min="2055" max="2055" width="11" style="57" bestFit="1" customWidth="1"/>
    <col min="2056" max="2056" width="8.26953125" style="57" bestFit="1" customWidth="1"/>
    <col min="2057" max="2057" width="12.453125" style="57" bestFit="1" customWidth="1"/>
    <col min="2058" max="2058" width="9.1796875" style="57"/>
    <col min="2059" max="2059" width="13.7265625" style="57" customWidth="1"/>
    <col min="2060" max="2304" width="9.1796875" style="57"/>
    <col min="2305" max="2305" width="3.81640625" style="57" customWidth="1"/>
    <col min="2306" max="2306" width="13.1796875" style="57" customWidth="1"/>
    <col min="2307" max="2307" width="13.81640625" style="57" customWidth="1"/>
    <col min="2308" max="2308" width="15.81640625" style="57" customWidth="1"/>
    <col min="2309" max="2309" width="11.81640625" style="57" customWidth="1"/>
    <col min="2310" max="2310" width="13.453125" style="57" bestFit="1" customWidth="1"/>
    <col min="2311" max="2311" width="11" style="57" bestFit="1" customWidth="1"/>
    <col min="2312" max="2312" width="8.26953125" style="57" bestFit="1" customWidth="1"/>
    <col min="2313" max="2313" width="12.453125" style="57" bestFit="1" customWidth="1"/>
    <col min="2314" max="2314" width="9.1796875" style="57"/>
    <col min="2315" max="2315" width="13.7265625" style="57" customWidth="1"/>
    <col min="2316" max="2560" width="9.1796875" style="57"/>
    <col min="2561" max="2561" width="3.81640625" style="57" customWidth="1"/>
    <col min="2562" max="2562" width="13.1796875" style="57" customWidth="1"/>
    <col min="2563" max="2563" width="13.81640625" style="57" customWidth="1"/>
    <col min="2564" max="2564" width="15.81640625" style="57" customWidth="1"/>
    <col min="2565" max="2565" width="11.81640625" style="57" customWidth="1"/>
    <col min="2566" max="2566" width="13.453125" style="57" bestFit="1" customWidth="1"/>
    <col min="2567" max="2567" width="11" style="57" bestFit="1" customWidth="1"/>
    <col min="2568" max="2568" width="8.26953125" style="57" bestFit="1" customWidth="1"/>
    <col min="2569" max="2569" width="12.453125" style="57" bestFit="1" customWidth="1"/>
    <col min="2570" max="2570" width="9.1796875" style="57"/>
    <col min="2571" max="2571" width="13.7265625" style="57" customWidth="1"/>
    <col min="2572" max="2816" width="9.1796875" style="57"/>
    <col min="2817" max="2817" width="3.81640625" style="57" customWidth="1"/>
    <col min="2818" max="2818" width="13.1796875" style="57" customWidth="1"/>
    <col min="2819" max="2819" width="13.81640625" style="57" customWidth="1"/>
    <col min="2820" max="2820" width="15.81640625" style="57" customWidth="1"/>
    <col min="2821" max="2821" width="11.81640625" style="57" customWidth="1"/>
    <col min="2822" max="2822" width="13.453125" style="57" bestFit="1" customWidth="1"/>
    <col min="2823" max="2823" width="11" style="57" bestFit="1" customWidth="1"/>
    <col min="2824" max="2824" width="8.26953125" style="57" bestFit="1" customWidth="1"/>
    <col min="2825" max="2825" width="12.453125" style="57" bestFit="1" customWidth="1"/>
    <col min="2826" max="2826" width="9.1796875" style="57"/>
    <col min="2827" max="2827" width="13.7265625" style="57" customWidth="1"/>
    <col min="2828" max="3072" width="9.1796875" style="57"/>
    <col min="3073" max="3073" width="3.81640625" style="57" customWidth="1"/>
    <col min="3074" max="3074" width="13.1796875" style="57" customWidth="1"/>
    <col min="3075" max="3075" width="13.81640625" style="57" customWidth="1"/>
    <col min="3076" max="3076" width="15.81640625" style="57" customWidth="1"/>
    <col min="3077" max="3077" width="11.81640625" style="57" customWidth="1"/>
    <col min="3078" max="3078" width="13.453125" style="57" bestFit="1" customWidth="1"/>
    <col min="3079" max="3079" width="11" style="57" bestFit="1" customWidth="1"/>
    <col min="3080" max="3080" width="8.26953125" style="57" bestFit="1" customWidth="1"/>
    <col min="3081" max="3081" width="12.453125" style="57" bestFit="1" customWidth="1"/>
    <col min="3082" max="3082" width="9.1796875" style="57"/>
    <col min="3083" max="3083" width="13.7265625" style="57" customWidth="1"/>
    <col min="3084" max="3328" width="9.1796875" style="57"/>
    <col min="3329" max="3329" width="3.81640625" style="57" customWidth="1"/>
    <col min="3330" max="3330" width="13.1796875" style="57" customWidth="1"/>
    <col min="3331" max="3331" width="13.81640625" style="57" customWidth="1"/>
    <col min="3332" max="3332" width="15.81640625" style="57" customWidth="1"/>
    <col min="3333" max="3333" width="11.81640625" style="57" customWidth="1"/>
    <col min="3334" max="3334" width="13.453125" style="57" bestFit="1" customWidth="1"/>
    <col min="3335" max="3335" width="11" style="57" bestFit="1" customWidth="1"/>
    <col min="3336" max="3336" width="8.26953125" style="57" bestFit="1" customWidth="1"/>
    <col min="3337" max="3337" width="12.453125" style="57" bestFit="1" customWidth="1"/>
    <col min="3338" max="3338" width="9.1796875" style="57"/>
    <col min="3339" max="3339" width="13.7265625" style="57" customWidth="1"/>
    <col min="3340" max="3584" width="9.1796875" style="57"/>
    <col min="3585" max="3585" width="3.81640625" style="57" customWidth="1"/>
    <col min="3586" max="3586" width="13.1796875" style="57" customWidth="1"/>
    <col min="3587" max="3587" width="13.81640625" style="57" customWidth="1"/>
    <col min="3588" max="3588" width="15.81640625" style="57" customWidth="1"/>
    <col min="3589" max="3589" width="11.81640625" style="57" customWidth="1"/>
    <col min="3590" max="3590" width="13.453125" style="57" bestFit="1" customWidth="1"/>
    <col min="3591" max="3591" width="11" style="57" bestFit="1" customWidth="1"/>
    <col min="3592" max="3592" width="8.26953125" style="57" bestFit="1" customWidth="1"/>
    <col min="3593" max="3593" width="12.453125" style="57" bestFit="1" customWidth="1"/>
    <col min="3594" max="3594" width="9.1796875" style="57"/>
    <col min="3595" max="3595" width="13.7265625" style="57" customWidth="1"/>
    <col min="3596" max="3840" width="9.1796875" style="57"/>
    <col min="3841" max="3841" width="3.81640625" style="57" customWidth="1"/>
    <col min="3842" max="3842" width="13.1796875" style="57" customWidth="1"/>
    <col min="3843" max="3843" width="13.81640625" style="57" customWidth="1"/>
    <col min="3844" max="3844" width="15.81640625" style="57" customWidth="1"/>
    <col min="3845" max="3845" width="11.81640625" style="57" customWidth="1"/>
    <col min="3846" max="3846" width="13.453125" style="57" bestFit="1" customWidth="1"/>
    <col min="3847" max="3847" width="11" style="57" bestFit="1" customWidth="1"/>
    <col min="3848" max="3848" width="8.26953125" style="57" bestFit="1" customWidth="1"/>
    <col min="3849" max="3849" width="12.453125" style="57" bestFit="1" customWidth="1"/>
    <col min="3850" max="3850" width="9.1796875" style="57"/>
    <col min="3851" max="3851" width="13.7265625" style="57" customWidth="1"/>
    <col min="3852" max="4096" width="9.1796875" style="57"/>
    <col min="4097" max="4097" width="3.81640625" style="57" customWidth="1"/>
    <col min="4098" max="4098" width="13.1796875" style="57" customWidth="1"/>
    <col min="4099" max="4099" width="13.81640625" style="57" customWidth="1"/>
    <col min="4100" max="4100" width="15.81640625" style="57" customWidth="1"/>
    <col min="4101" max="4101" width="11.81640625" style="57" customWidth="1"/>
    <col min="4102" max="4102" width="13.453125" style="57" bestFit="1" customWidth="1"/>
    <col min="4103" max="4103" width="11" style="57" bestFit="1" customWidth="1"/>
    <col min="4104" max="4104" width="8.26953125" style="57" bestFit="1" customWidth="1"/>
    <col min="4105" max="4105" width="12.453125" style="57" bestFit="1" customWidth="1"/>
    <col min="4106" max="4106" width="9.1796875" style="57"/>
    <col min="4107" max="4107" width="13.7265625" style="57" customWidth="1"/>
    <col min="4108" max="4352" width="9.1796875" style="57"/>
    <col min="4353" max="4353" width="3.81640625" style="57" customWidth="1"/>
    <col min="4354" max="4354" width="13.1796875" style="57" customWidth="1"/>
    <col min="4355" max="4355" width="13.81640625" style="57" customWidth="1"/>
    <col min="4356" max="4356" width="15.81640625" style="57" customWidth="1"/>
    <col min="4357" max="4357" width="11.81640625" style="57" customWidth="1"/>
    <col min="4358" max="4358" width="13.453125" style="57" bestFit="1" customWidth="1"/>
    <col min="4359" max="4359" width="11" style="57" bestFit="1" customWidth="1"/>
    <col min="4360" max="4360" width="8.26953125" style="57" bestFit="1" customWidth="1"/>
    <col min="4361" max="4361" width="12.453125" style="57" bestFit="1" customWidth="1"/>
    <col min="4362" max="4362" width="9.1796875" style="57"/>
    <col min="4363" max="4363" width="13.7265625" style="57" customWidth="1"/>
    <col min="4364" max="4608" width="9.1796875" style="57"/>
    <col min="4609" max="4609" width="3.81640625" style="57" customWidth="1"/>
    <col min="4610" max="4610" width="13.1796875" style="57" customWidth="1"/>
    <col min="4611" max="4611" width="13.81640625" style="57" customWidth="1"/>
    <col min="4612" max="4612" width="15.81640625" style="57" customWidth="1"/>
    <col min="4613" max="4613" width="11.81640625" style="57" customWidth="1"/>
    <col min="4614" max="4614" width="13.453125" style="57" bestFit="1" customWidth="1"/>
    <col min="4615" max="4615" width="11" style="57" bestFit="1" customWidth="1"/>
    <col min="4616" max="4616" width="8.26953125" style="57" bestFit="1" customWidth="1"/>
    <col min="4617" max="4617" width="12.453125" style="57" bestFit="1" customWidth="1"/>
    <col min="4618" max="4618" width="9.1796875" style="57"/>
    <col min="4619" max="4619" width="13.7265625" style="57" customWidth="1"/>
    <col min="4620" max="4864" width="9.1796875" style="57"/>
    <col min="4865" max="4865" width="3.81640625" style="57" customWidth="1"/>
    <col min="4866" max="4866" width="13.1796875" style="57" customWidth="1"/>
    <col min="4867" max="4867" width="13.81640625" style="57" customWidth="1"/>
    <col min="4868" max="4868" width="15.81640625" style="57" customWidth="1"/>
    <col min="4869" max="4869" width="11.81640625" style="57" customWidth="1"/>
    <col min="4870" max="4870" width="13.453125" style="57" bestFit="1" customWidth="1"/>
    <col min="4871" max="4871" width="11" style="57" bestFit="1" customWidth="1"/>
    <col min="4872" max="4872" width="8.26953125" style="57" bestFit="1" customWidth="1"/>
    <col min="4873" max="4873" width="12.453125" style="57" bestFit="1" customWidth="1"/>
    <col min="4874" max="4874" width="9.1796875" style="57"/>
    <col min="4875" max="4875" width="13.7265625" style="57" customWidth="1"/>
    <col min="4876" max="5120" width="9.1796875" style="57"/>
    <col min="5121" max="5121" width="3.81640625" style="57" customWidth="1"/>
    <col min="5122" max="5122" width="13.1796875" style="57" customWidth="1"/>
    <col min="5123" max="5123" width="13.81640625" style="57" customWidth="1"/>
    <col min="5124" max="5124" width="15.81640625" style="57" customWidth="1"/>
    <col min="5125" max="5125" width="11.81640625" style="57" customWidth="1"/>
    <col min="5126" max="5126" width="13.453125" style="57" bestFit="1" customWidth="1"/>
    <col min="5127" max="5127" width="11" style="57" bestFit="1" customWidth="1"/>
    <col min="5128" max="5128" width="8.26953125" style="57" bestFit="1" customWidth="1"/>
    <col min="5129" max="5129" width="12.453125" style="57" bestFit="1" customWidth="1"/>
    <col min="5130" max="5130" width="9.1796875" style="57"/>
    <col min="5131" max="5131" width="13.7265625" style="57" customWidth="1"/>
    <col min="5132" max="5376" width="9.1796875" style="57"/>
    <col min="5377" max="5377" width="3.81640625" style="57" customWidth="1"/>
    <col min="5378" max="5378" width="13.1796875" style="57" customWidth="1"/>
    <col min="5379" max="5379" width="13.81640625" style="57" customWidth="1"/>
    <col min="5380" max="5380" width="15.81640625" style="57" customWidth="1"/>
    <col min="5381" max="5381" width="11.81640625" style="57" customWidth="1"/>
    <col min="5382" max="5382" width="13.453125" style="57" bestFit="1" customWidth="1"/>
    <col min="5383" max="5383" width="11" style="57" bestFit="1" customWidth="1"/>
    <col min="5384" max="5384" width="8.26953125" style="57" bestFit="1" customWidth="1"/>
    <col min="5385" max="5385" width="12.453125" style="57" bestFit="1" customWidth="1"/>
    <col min="5386" max="5386" width="9.1796875" style="57"/>
    <col min="5387" max="5387" width="13.7265625" style="57" customWidth="1"/>
    <col min="5388" max="5632" width="9.1796875" style="57"/>
    <col min="5633" max="5633" width="3.81640625" style="57" customWidth="1"/>
    <col min="5634" max="5634" width="13.1796875" style="57" customWidth="1"/>
    <col min="5635" max="5635" width="13.81640625" style="57" customWidth="1"/>
    <col min="5636" max="5636" width="15.81640625" style="57" customWidth="1"/>
    <col min="5637" max="5637" width="11.81640625" style="57" customWidth="1"/>
    <col min="5638" max="5638" width="13.453125" style="57" bestFit="1" customWidth="1"/>
    <col min="5639" max="5639" width="11" style="57" bestFit="1" customWidth="1"/>
    <col min="5640" max="5640" width="8.26953125" style="57" bestFit="1" customWidth="1"/>
    <col min="5641" max="5641" width="12.453125" style="57" bestFit="1" customWidth="1"/>
    <col min="5642" max="5642" width="9.1796875" style="57"/>
    <col min="5643" max="5643" width="13.7265625" style="57" customWidth="1"/>
    <col min="5644" max="5888" width="9.1796875" style="57"/>
    <col min="5889" max="5889" width="3.81640625" style="57" customWidth="1"/>
    <col min="5890" max="5890" width="13.1796875" style="57" customWidth="1"/>
    <col min="5891" max="5891" width="13.81640625" style="57" customWidth="1"/>
    <col min="5892" max="5892" width="15.81640625" style="57" customWidth="1"/>
    <col min="5893" max="5893" width="11.81640625" style="57" customWidth="1"/>
    <col min="5894" max="5894" width="13.453125" style="57" bestFit="1" customWidth="1"/>
    <col min="5895" max="5895" width="11" style="57" bestFit="1" customWidth="1"/>
    <col min="5896" max="5896" width="8.26953125" style="57" bestFit="1" customWidth="1"/>
    <col min="5897" max="5897" width="12.453125" style="57" bestFit="1" customWidth="1"/>
    <col min="5898" max="5898" width="9.1796875" style="57"/>
    <col min="5899" max="5899" width="13.7265625" style="57" customWidth="1"/>
    <col min="5900" max="6144" width="9.1796875" style="57"/>
    <col min="6145" max="6145" width="3.81640625" style="57" customWidth="1"/>
    <col min="6146" max="6146" width="13.1796875" style="57" customWidth="1"/>
    <col min="6147" max="6147" width="13.81640625" style="57" customWidth="1"/>
    <col min="6148" max="6148" width="15.81640625" style="57" customWidth="1"/>
    <col min="6149" max="6149" width="11.81640625" style="57" customWidth="1"/>
    <col min="6150" max="6150" width="13.453125" style="57" bestFit="1" customWidth="1"/>
    <col min="6151" max="6151" width="11" style="57" bestFit="1" customWidth="1"/>
    <col min="6152" max="6152" width="8.26953125" style="57" bestFit="1" customWidth="1"/>
    <col min="6153" max="6153" width="12.453125" style="57" bestFit="1" customWidth="1"/>
    <col min="6154" max="6154" width="9.1796875" style="57"/>
    <col min="6155" max="6155" width="13.7265625" style="57" customWidth="1"/>
    <col min="6156" max="6400" width="9.1796875" style="57"/>
    <col min="6401" max="6401" width="3.81640625" style="57" customWidth="1"/>
    <col min="6402" max="6402" width="13.1796875" style="57" customWidth="1"/>
    <col min="6403" max="6403" width="13.81640625" style="57" customWidth="1"/>
    <col min="6404" max="6404" width="15.81640625" style="57" customWidth="1"/>
    <col min="6405" max="6405" width="11.81640625" style="57" customWidth="1"/>
    <col min="6406" max="6406" width="13.453125" style="57" bestFit="1" customWidth="1"/>
    <col min="6407" max="6407" width="11" style="57" bestFit="1" customWidth="1"/>
    <col min="6408" max="6408" width="8.26953125" style="57" bestFit="1" customWidth="1"/>
    <col min="6409" max="6409" width="12.453125" style="57" bestFit="1" customWidth="1"/>
    <col min="6410" max="6410" width="9.1796875" style="57"/>
    <col min="6411" max="6411" width="13.7265625" style="57" customWidth="1"/>
    <col min="6412" max="6656" width="9.1796875" style="57"/>
    <col min="6657" max="6657" width="3.81640625" style="57" customWidth="1"/>
    <col min="6658" max="6658" width="13.1796875" style="57" customWidth="1"/>
    <col min="6659" max="6659" width="13.81640625" style="57" customWidth="1"/>
    <col min="6660" max="6660" width="15.81640625" style="57" customWidth="1"/>
    <col min="6661" max="6661" width="11.81640625" style="57" customWidth="1"/>
    <col min="6662" max="6662" width="13.453125" style="57" bestFit="1" customWidth="1"/>
    <col min="6663" max="6663" width="11" style="57" bestFit="1" customWidth="1"/>
    <col min="6664" max="6664" width="8.26953125" style="57" bestFit="1" customWidth="1"/>
    <col min="6665" max="6665" width="12.453125" style="57" bestFit="1" customWidth="1"/>
    <col min="6666" max="6666" width="9.1796875" style="57"/>
    <col min="6667" max="6667" width="13.7265625" style="57" customWidth="1"/>
    <col min="6668" max="6912" width="9.1796875" style="57"/>
    <col min="6913" max="6913" width="3.81640625" style="57" customWidth="1"/>
    <col min="6914" max="6914" width="13.1796875" style="57" customWidth="1"/>
    <col min="6915" max="6915" width="13.81640625" style="57" customWidth="1"/>
    <col min="6916" max="6916" width="15.81640625" style="57" customWidth="1"/>
    <col min="6917" max="6917" width="11.81640625" style="57" customWidth="1"/>
    <col min="6918" max="6918" width="13.453125" style="57" bestFit="1" customWidth="1"/>
    <col min="6919" max="6919" width="11" style="57" bestFit="1" customWidth="1"/>
    <col min="6920" max="6920" width="8.26953125" style="57" bestFit="1" customWidth="1"/>
    <col min="6921" max="6921" width="12.453125" style="57" bestFit="1" customWidth="1"/>
    <col min="6922" max="6922" width="9.1796875" style="57"/>
    <col min="6923" max="6923" width="13.7265625" style="57" customWidth="1"/>
    <col min="6924" max="7168" width="9.1796875" style="57"/>
    <col min="7169" max="7169" width="3.81640625" style="57" customWidth="1"/>
    <col min="7170" max="7170" width="13.1796875" style="57" customWidth="1"/>
    <col min="7171" max="7171" width="13.81640625" style="57" customWidth="1"/>
    <col min="7172" max="7172" width="15.81640625" style="57" customWidth="1"/>
    <col min="7173" max="7173" width="11.81640625" style="57" customWidth="1"/>
    <col min="7174" max="7174" width="13.453125" style="57" bestFit="1" customWidth="1"/>
    <col min="7175" max="7175" width="11" style="57" bestFit="1" customWidth="1"/>
    <col min="7176" max="7176" width="8.26953125" style="57" bestFit="1" customWidth="1"/>
    <col min="7177" max="7177" width="12.453125" style="57" bestFit="1" customWidth="1"/>
    <col min="7178" max="7178" width="9.1796875" style="57"/>
    <col min="7179" max="7179" width="13.7265625" style="57" customWidth="1"/>
    <col min="7180" max="7424" width="9.1796875" style="57"/>
    <col min="7425" max="7425" width="3.81640625" style="57" customWidth="1"/>
    <col min="7426" max="7426" width="13.1796875" style="57" customWidth="1"/>
    <col min="7427" max="7427" width="13.81640625" style="57" customWidth="1"/>
    <col min="7428" max="7428" width="15.81640625" style="57" customWidth="1"/>
    <col min="7429" max="7429" width="11.81640625" style="57" customWidth="1"/>
    <col min="7430" max="7430" width="13.453125" style="57" bestFit="1" customWidth="1"/>
    <col min="7431" max="7431" width="11" style="57" bestFit="1" customWidth="1"/>
    <col min="7432" max="7432" width="8.26953125" style="57" bestFit="1" customWidth="1"/>
    <col min="7433" max="7433" width="12.453125" style="57" bestFit="1" customWidth="1"/>
    <col min="7434" max="7434" width="9.1796875" style="57"/>
    <col min="7435" max="7435" width="13.7265625" style="57" customWidth="1"/>
    <col min="7436" max="7680" width="9.1796875" style="57"/>
    <col min="7681" max="7681" width="3.81640625" style="57" customWidth="1"/>
    <col min="7682" max="7682" width="13.1796875" style="57" customWidth="1"/>
    <col min="7683" max="7683" width="13.81640625" style="57" customWidth="1"/>
    <col min="7684" max="7684" width="15.81640625" style="57" customWidth="1"/>
    <col min="7685" max="7685" width="11.81640625" style="57" customWidth="1"/>
    <col min="7686" max="7686" width="13.453125" style="57" bestFit="1" customWidth="1"/>
    <col min="7687" max="7687" width="11" style="57" bestFit="1" customWidth="1"/>
    <col min="7688" max="7688" width="8.26953125" style="57" bestFit="1" customWidth="1"/>
    <col min="7689" max="7689" width="12.453125" style="57" bestFit="1" customWidth="1"/>
    <col min="7690" max="7690" width="9.1796875" style="57"/>
    <col min="7691" max="7691" width="13.7265625" style="57" customWidth="1"/>
    <col min="7692" max="7936" width="9.1796875" style="57"/>
    <col min="7937" max="7937" width="3.81640625" style="57" customWidth="1"/>
    <col min="7938" max="7938" width="13.1796875" style="57" customWidth="1"/>
    <col min="7939" max="7939" width="13.81640625" style="57" customWidth="1"/>
    <col min="7940" max="7940" width="15.81640625" style="57" customWidth="1"/>
    <col min="7941" max="7941" width="11.81640625" style="57" customWidth="1"/>
    <col min="7942" max="7942" width="13.453125" style="57" bestFit="1" customWidth="1"/>
    <col min="7943" max="7943" width="11" style="57" bestFit="1" customWidth="1"/>
    <col min="7944" max="7944" width="8.26953125" style="57" bestFit="1" customWidth="1"/>
    <col min="7945" max="7945" width="12.453125" style="57" bestFit="1" customWidth="1"/>
    <col min="7946" max="7946" width="9.1796875" style="57"/>
    <col min="7947" max="7947" width="13.7265625" style="57" customWidth="1"/>
    <col min="7948" max="8192" width="9.1796875" style="57"/>
    <col min="8193" max="8193" width="3.81640625" style="57" customWidth="1"/>
    <col min="8194" max="8194" width="13.1796875" style="57" customWidth="1"/>
    <col min="8195" max="8195" width="13.81640625" style="57" customWidth="1"/>
    <col min="8196" max="8196" width="15.81640625" style="57" customWidth="1"/>
    <col min="8197" max="8197" width="11.81640625" style="57" customWidth="1"/>
    <col min="8198" max="8198" width="13.453125" style="57" bestFit="1" customWidth="1"/>
    <col min="8199" max="8199" width="11" style="57" bestFit="1" customWidth="1"/>
    <col min="8200" max="8200" width="8.26953125" style="57" bestFit="1" customWidth="1"/>
    <col min="8201" max="8201" width="12.453125" style="57" bestFit="1" customWidth="1"/>
    <col min="8202" max="8202" width="9.1796875" style="57"/>
    <col min="8203" max="8203" width="13.7265625" style="57" customWidth="1"/>
    <col min="8204" max="8448" width="9.1796875" style="57"/>
    <col min="8449" max="8449" width="3.81640625" style="57" customWidth="1"/>
    <col min="8450" max="8450" width="13.1796875" style="57" customWidth="1"/>
    <col min="8451" max="8451" width="13.81640625" style="57" customWidth="1"/>
    <col min="8452" max="8452" width="15.81640625" style="57" customWidth="1"/>
    <col min="8453" max="8453" width="11.81640625" style="57" customWidth="1"/>
    <col min="8454" max="8454" width="13.453125" style="57" bestFit="1" customWidth="1"/>
    <col min="8455" max="8455" width="11" style="57" bestFit="1" customWidth="1"/>
    <col min="8456" max="8456" width="8.26953125" style="57" bestFit="1" customWidth="1"/>
    <col min="8457" max="8457" width="12.453125" style="57" bestFit="1" customWidth="1"/>
    <col min="8458" max="8458" width="9.1796875" style="57"/>
    <col min="8459" max="8459" width="13.7265625" style="57" customWidth="1"/>
    <col min="8460" max="8704" width="9.1796875" style="57"/>
    <col min="8705" max="8705" width="3.81640625" style="57" customWidth="1"/>
    <col min="8706" max="8706" width="13.1796875" style="57" customWidth="1"/>
    <col min="8707" max="8707" width="13.81640625" style="57" customWidth="1"/>
    <col min="8708" max="8708" width="15.81640625" style="57" customWidth="1"/>
    <col min="8709" max="8709" width="11.81640625" style="57" customWidth="1"/>
    <col min="8710" max="8710" width="13.453125" style="57" bestFit="1" customWidth="1"/>
    <col min="8711" max="8711" width="11" style="57" bestFit="1" customWidth="1"/>
    <col min="8712" max="8712" width="8.26953125" style="57" bestFit="1" customWidth="1"/>
    <col min="8713" max="8713" width="12.453125" style="57" bestFit="1" customWidth="1"/>
    <col min="8714" max="8714" width="9.1796875" style="57"/>
    <col min="8715" max="8715" width="13.7265625" style="57" customWidth="1"/>
    <col min="8716" max="8960" width="9.1796875" style="57"/>
    <col min="8961" max="8961" width="3.81640625" style="57" customWidth="1"/>
    <col min="8962" max="8962" width="13.1796875" style="57" customWidth="1"/>
    <col min="8963" max="8963" width="13.81640625" style="57" customWidth="1"/>
    <col min="8964" max="8964" width="15.81640625" style="57" customWidth="1"/>
    <col min="8965" max="8965" width="11.81640625" style="57" customWidth="1"/>
    <col min="8966" max="8966" width="13.453125" style="57" bestFit="1" customWidth="1"/>
    <col min="8967" max="8967" width="11" style="57" bestFit="1" customWidth="1"/>
    <col min="8968" max="8968" width="8.26953125" style="57" bestFit="1" customWidth="1"/>
    <col min="8969" max="8969" width="12.453125" style="57" bestFit="1" customWidth="1"/>
    <col min="8970" max="8970" width="9.1796875" style="57"/>
    <col min="8971" max="8971" width="13.7265625" style="57" customWidth="1"/>
    <col min="8972" max="9216" width="9.1796875" style="57"/>
    <col min="9217" max="9217" width="3.81640625" style="57" customWidth="1"/>
    <col min="9218" max="9218" width="13.1796875" style="57" customWidth="1"/>
    <col min="9219" max="9219" width="13.81640625" style="57" customWidth="1"/>
    <col min="9220" max="9220" width="15.81640625" style="57" customWidth="1"/>
    <col min="9221" max="9221" width="11.81640625" style="57" customWidth="1"/>
    <col min="9222" max="9222" width="13.453125" style="57" bestFit="1" customWidth="1"/>
    <col min="9223" max="9223" width="11" style="57" bestFit="1" customWidth="1"/>
    <col min="9224" max="9224" width="8.26953125" style="57" bestFit="1" customWidth="1"/>
    <col min="9225" max="9225" width="12.453125" style="57" bestFit="1" customWidth="1"/>
    <col min="9226" max="9226" width="9.1796875" style="57"/>
    <col min="9227" max="9227" width="13.7265625" style="57" customWidth="1"/>
    <col min="9228" max="9472" width="9.1796875" style="57"/>
    <col min="9473" max="9473" width="3.81640625" style="57" customWidth="1"/>
    <col min="9474" max="9474" width="13.1796875" style="57" customWidth="1"/>
    <col min="9475" max="9475" width="13.81640625" style="57" customWidth="1"/>
    <col min="9476" max="9476" width="15.81640625" style="57" customWidth="1"/>
    <col min="9477" max="9477" width="11.81640625" style="57" customWidth="1"/>
    <col min="9478" max="9478" width="13.453125" style="57" bestFit="1" customWidth="1"/>
    <col min="9479" max="9479" width="11" style="57" bestFit="1" customWidth="1"/>
    <col min="9480" max="9480" width="8.26953125" style="57" bestFit="1" customWidth="1"/>
    <col min="9481" max="9481" width="12.453125" style="57" bestFit="1" customWidth="1"/>
    <col min="9482" max="9482" width="9.1796875" style="57"/>
    <col min="9483" max="9483" width="13.7265625" style="57" customWidth="1"/>
    <col min="9484" max="9728" width="9.1796875" style="57"/>
    <col min="9729" max="9729" width="3.81640625" style="57" customWidth="1"/>
    <col min="9730" max="9730" width="13.1796875" style="57" customWidth="1"/>
    <col min="9731" max="9731" width="13.81640625" style="57" customWidth="1"/>
    <col min="9732" max="9732" width="15.81640625" style="57" customWidth="1"/>
    <col min="9733" max="9733" width="11.81640625" style="57" customWidth="1"/>
    <col min="9734" max="9734" width="13.453125" style="57" bestFit="1" customWidth="1"/>
    <col min="9735" max="9735" width="11" style="57" bestFit="1" customWidth="1"/>
    <col min="9736" max="9736" width="8.26953125" style="57" bestFit="1" customWidth="1"/>
    <col min="9737" max="9737" width="12.453125" style="57" bestFit="1" customWidth="1"/>
    <col min="9738" max="9738" width="9.1796875" style="57"/>
    <col min="9739" max="9739" width="13.7265625" style="57" customWidth="1"/>
    <col min="9740" max="9984" width="9.1796875" style="57"/>
    <col min="9985" max="9985" width="3.81640625" style="57" customWidth="1"/>
    <col min="9986" max="9986" width="13.1796875" style="57" customWidth="1"/>
    <col min="9987" max="9987" width="13.81640625" style="57" customWidth="1"/>
    <col min="9988" max="9988" width="15.81640625" style="57" customWidth="1"/>
    <col min="9989" max="9989" width="11.81640625" style="57" customWidth="1"/>
    <col min="9990" max="9990" width="13.453125" style="57" bestFit="1" customWidth="1"/>
    <col min="9991" max="9991" width="11" style="57" bestFit="1" customWidth="1"/>
    <col min="9992" max="9992" width="8.26953125" style="57" bestFit="1" customWidth="1"/>
    <col min="9993" max="9993" width="12.453125" style="57" bestFit="1" customWidth="1"/>
    <col min="9994" max="9994" width="9.1796875" style="57"/>
    <col min="9995" max="9995" width="13.7265625" style="57" customWidth="1"/>
    <col min="9996" max="10240" width="9.1796875" style="57"/>
    <col min="10241" max="10241" width="3.81640625" style="57" customWidth="1"/>
    <col min="10242" max="10242" width="13.1796875" style="57" customWidth="1"/>
    <col min="10243" max="10243" width="13.81640625" style="57" customWidth="1"/>
    <col min="10244" max="10244" width="15.81640625" style="57" customWidth="1"/>
    <col min="10245" max="10245" width="11.81640625" style="57" customWidth="1"/>
    <col min="10246" max="10246" width="13.453125" style="57" bestFit="1" customWidth="1"/>
    <col min="10247" max="10247" width="11" style="57" bestFit="1" customWidth="1"/>
    <col min="10248" max="10248" width="8.26953125" style="57" bestFit="1" customWidth="1"/>
    <col min="10249" max="10249" width="12.453125" style="57" bestFit="1" customWidth="1"/>
    <col min="10250" max="10250" width="9.1796875" style="57"/>
    <col min="10251" max="10251" width="13.7265625" style="57" customWidth="1"/>
    <col min="10252" max="10496" width="9.1796875" style="57"/>
    <col min="10497" max="10497" width="3.81640625" style="57" customWidth="1"/>
    <col min="10498" max="10498" width="13.1796875" style="57" customWidth="1"/>
    <col min="10499" max="10499" width="13.81640625" style="57" customWidth="1"/>
    <col min="10500" max="10500" width="15.81640625" style="57" customWidth="1"/>
    <col min="10501" max="10501" width="11.81640625" style="57" customWidth="1"/>
    <col min="10502" max="10502" width="13.453125" style="57" bestFit="1" customWidth="1"/>
    <col min="10503" max="10503" width="11" style="57" bestFit="1" customWidth="1"/>
    <col min="10504" max="10504" width="8.26953125" style="57" bestFit="1" customWidth="1"/>
    <col min="10505" max="10505" width="12.453125" style="57" bestFit="1" customWidth="1"/>
    <col min="10506" max="10506" width="9.1796875" style="57"/>
    <col min="10507" max="10507" width="13.7265625" style="57" customWidth="1"/>
    <col min="10508" max="10752" width="9.1796875" style="57"/>
    <col min="10753" max="10753" width="3.81640625" style="57" customWidth="1"/>
    <col min="10754" max="10754" width="13.1796875" style="57" customWidth="1"/>
    <col min="10755" max="10755" width="13.81640625" style="57" customWidth="1"/>
    <col min="10756" max="10756" width="15.81640625" style="57" customWidth="1"/>
    <col min="10757" max="10757" width="11.81640625" style="57" customWidth="1"/>
    <col min="10758" max="10758" width="13.453125" style="57" bestFit="1" customWidth="1"/>
    <col min="10759" max="10759" width="11" style="57" bestFit="1" customWidth="1"/>
    <col min="10760" max="10760" width="8.26953125" style="57" bestFit="1" customWidth="1"/>
    <col min="10761" max="10761" width="12.453125" style="57" bestFit="1" customWidth="1"/>
    <col min="10762" max="10762" width="9.1796875" style="57"/>
    <col min="10763" max="10763" width="13.7265625" style="57" customWidth="1"/>
    <col min="10764" max="11008" width="9.1796875" style="57"/>
    <col min="11009" max="11009" width="3.81640625" style="57" customWidth="1"/>
    <col min="11010" max="11010" width="13.1796875" style="57" customWidth="1"/>
    <col min="11011" max="11011" width="13.81640625" style="57" customWidth="1"/>
    <col min="11012" max="11012" width="15.81640625" style="57" customWidth="1"/>
    <col min="11013" max="11013" width="11.81640625" style="57" customWidth="1"/>
    <col min="11014" max="11014" width="13.453125" style="57" bestFit="1" customWidth="1"/>
    <col min="11015" max="11015" width="11" style="57" bestFit="1" customWidth="1"/>
    <col min="11016" max="11016" width="8.26953125" style="57" bestFit="1" customWidth="1"/>
    <col min="11017" max="11017" width="12.453125" style="57" bestFit="1" customWidth="1"/>
    <col min="11018" max="11018" width="9.1796875" style="57"/>
    <col min="11019" max="11019" width="13.7265625" style="57" customWidth="1"/>
    <col min="11020" max="11264" width="9.1796875" style="57"/>
    <col min="11265" max="11265" width="3.81640625" style="57" customWidth="1"/>
    <col min="11266" max="11266" width="13.1796875" style="57" customWidth="1"/>
    <col min="11267" max="11267" width="13.81640625" style="57" customWidth="1"/>
    <col min="11268" max="11268" width="15.81640625" style="57" customWidth="1"/>
    <col min="11269" max="11269" width="11.81640625" style="57" customWidth="1"/>
    <col min="11270" max="11270" width="13.453125" style="57" bestFit="1" customWidth="1"/>
    <col min="11271" max="11271" width="11" style="57" bestFit="1" customWidth="1"/>
    <col min="11272" max="11272" width="8.26953125" style="57" bestFit="1" customWidth="1"/>
    <col min="11273" max="11273" width="12.453125" style="57" bestFit="1" customWidth="1"/>
    <col min="11274" max="11274" width="9.1796875" style="57"/>
    <col min="11275" max="11275" width="13.7265625" style="57" customWidth="1"/>
    <col min="11276" max="11520" width="9.1796875" style="57"/>
    <col min="11521" max="11521" width="3.81640625" style="57" customWidth="1"/>
    <col min="11522" max="11522" width="13.1796875" style="57" customWidth="1"/>
    <col min="11523" max="11523" width="13.81640625" style="57" customWidth="1"/>
    <col min="11524" max="11524" width="15.81640625" style="57" customWidth="1"/>
    <col min="11525" max="11525" width="11.81640625" style="57" customWidth="1"/>
    <col min="11526" max="11526" width="13.453125" style="57" bestFit="1" customWidth="1"/>
    <col min="11527" max="11527" width="11" style="57" bestFit="1" customWidth="1"/>
    <col min="11528" max="11528" width="8.26953125" style="57" bestFit="1" customWidth="1"/>
    <col min="11529" max="11529" width="12.453125" style="57" bestFit="1" customWidth="1"/>
    <col min="11530" max="11530" width="9.1796875" style="57"/>
    <col min="11531" max="11531" width="13.7265625" style="57" customWidth="1"/>
    <col min="11532" max="11776" width="9.1796875" style="57"/>
    <col min="11777" max="11777" width="3.81640625" style="57" customWidth="1"/>
    <col min="11778" max="11778" width="13.1796875" style="57" customWidth="1"/>
    <col min="11779" max="11779" width="13.81640625" style="57" customWidth="1"/>
    <col min="11780" max="11780" width="15.81640625" style="57" customWidth="1"/>
    <col min="11781" max="11781" width="11.81640625" style="57" customWidth="1"/>
    <col min="11782" max="11782" width="13.453125" style="57" bestFit="1" customWidth="1"/>
    <col min="11783" max="11783" width="11" style="57" bestFit="1" customWidth="1"/>
    <col min="11784" max="11784" width="8.26953125" style="57" bestFit="1" customWidth="1"/>
    <col min="11785" max="11785" width="12.453125" style="57" bestFit="1" customWidth="1"/>
    <col min="11786" max="11786" width="9.1796875" style="57"/>
    <col min="11787" max="11787" width="13.7265625" style="57" customWidth="1"/>
    <col min="11788" max="12032" width="9.1796875" style="57"/>
    <col min="12033" max="12033" width="3.81640625" style="57" customWidth="1"/>
    <col min="12034" max="12034" width="13.1796875" style="57" customWidth="1"/>
    <col min="12035" max="12035" width="13.81640625" style="57" customWidth="1"/>
    <col min="12036" max="12036" width="15.81640625" style="57" customWidth="1"/>
    <col min="12037" max="12037" width="11.81640625" style="57" customWidth="1"/>
    <col min="12038" max="12038" width="13.453125" style="57" bestFit="1" customWidth="1"/>
    <col min="12039" max="12039" width="11" style="57" bestFit="1" customWidth="1"/>
    <col min="12040" max="12040" width="8.26953125" style="57" bestFit="1" customWidth="1"/>
    <col min="12041" max="12041" width="12.453125" style="57" bestFit="1" customWidth="1"/>
    <col min="12042" max="12042" width="9.1796875" style="57"/>
    <col min="12043" max="12043" width="13.7265625" style="57" customWidth="1"/>
    <col min="12044" max="12288" width="9.1796875" style="57"/>
    <col min="12289" max="12289" width="3.81640625" style="57" customWidth="1"/>
    <col min="12290" max="12290" width="13.1796875" style="57" customWidth="1"/>
    <col min="12291" max="12291" width="13.81640625" style="57" customWidth="1"/>
    <col min="12292" max="12292" width="15.81640625" style="57" customWidth="1"/>
    <col min="12293" max="12293" width="11.81640625" style="57" customWidth="1"/>
    <col min="12294" max="12294" width="13.453125" style="57" bestFit="1" customWidth="1"/>
    <col min="12295" max="12295" width="11" style="57" bestFit="1" customWidth="1"/>
    <col min="12296" max="12296" width="8.26953125" style="57" bestFit="1" customWidth="1"/>
    <col min="12297" max="12297" width="12.453125" style="57" bestFit="1" customWidth="1"/>
    <col min="12298" max="12298" width="9.1796875" style="57"/>
    <col min="12299" max="12299" width="13.7265625" style="57" customWidth="1"/>
    <col min="12300" max="12544" width="9.1796875" style="57"/>
    <col min="12545" max="12545" width="3.81640625" style="57" customWidth="1"/>
    <col min="12546" max="12546" width="13.1796875" style="57" customWidth="1"/>
    <col min="12547" max="12547" width="13.81640625" style="57" customWidth="1"/>
    <col min="12548" max="12548" width="15.81640625" style="57" customWidth="1"/>
    <col min="12549" max="12549" width="11.81640625" style="57" customWidth="1"/>
    <col min="12550" max="12550" width="13.453125" style="57" bestFit="1" customWidth="1"/>
    <col min="12551" max="12551" width="11" style="57" bestFit="1" customWidth="1"/>
    <col min="12552" max="12552" width="8.26953125" style="57" bestFit="1" customWidth="1"/>
    <col min="12553" max="12553" width="12.453125" style="57" bestFit="1" customWidth="1"/>
    <col min="12554" max="12554" width="9.1796875" style="57"/>
    <col min="12555" max="12555" width="13.7265625" style="57" customWidth="1"/>
    <col min="12556" max="12800" width="9.1796875" style="57"/>
    <col min="12801" max="12801" width="3.81640625" style="57" customWidth="1"/>
    <col min="12802" max="12802" width="13.1796875" style="57" customWidth="1"/>
    <col min="12803" max="12803" width="13.81640625" style="57" customWidth="1"/>
    <col min="12804" max="12804" width="15.81640625" style="57" customWidth="1"/>
    <col min="12805" max="12805" width="11.81640625" style="57" customWidth="1"/>
    <col min="12806" max="12806" width="13.453125" style="57" bestFit="1" customWidth="1"/>
    <col min="12807" max="12807" width="11" style="57" bestFit="1" customWidth="1"/>
    <col min="12808" max="12808" width="8.26953125" style="57" bestFit="1" customWidth="1"/>
    <col min="12809" max="12809" width="12.453125" style="57" bestFit="1" customWidth="1"/>
    <col min="12810" max="12810" width="9.1796875" style="57"/>
    <col min="12811" max="12811" width="13.7265625" style="57" customWidth="1"/>
    <col min="12812" max="13056" width="9.1796875" style="57"/>
    <col min="13057" max="13057" width="3.81640625" style="57" customWidth="1"/>
    <col min="13058" max="13058" width="13.1796875" style="57" customWidth="1"/>
    <col min="13059" max="13059" width="13.81640625" style="57" customWidth="1"/>
    <col min="13060" max="13060" width="15.81640625" style="57" customWidth="1"/>
    <col min="13061" max="13061" width="11.81640625" style="57" customWidth="1"/>
    <col min="13062" max="13062" width="13.453125" style="57" bestFit="1" customWidth="1"/>
    <col min="13063" max="13063" width="11" style="57" bestFit="1" customWidth="1"/>
    <col min="13064" max="13064" width="8.26953125" style="57" bestFit="1" customWidth="1"/>
    <col min="13065" max="13065" width="12.453125" style="57" bestFit="1" customWidth="1"/>
    <col min="13066" max="13066" width="9.1796875" style="57"/>
    <col min="13067" max="13067" width="13.7265625" style="57" customWidth="1"/>
    <col min="13068" max="13312" width="9.1796875" style="57"/>
    <col min="13313" max="13313" width="3.81640625" style="57" customWidth="1"/>
    <col min="13314" max="13314" width="13.1796875" style="57" customWidth="1"/>
    <col min="13315" max="13315" width="13.81640625" style="57" customWidth="1"/>
    <col min="13316" max="13316" width="15.81640625" style="57" customWidth="1"/>
    <col min="13317" max="13317" width="11.81640625" style="57" customWidth="1"/>
    <col min="13318" max="13318" width="13.453125" style="57" bestFit="1" customWidth="1"/>
    <col min="13319" max="13319" width="11" style="57" bestFit="1" customWidth="1"/>
    <col min="13320" max="13320" width="8.26953125" style="57" bestFit="1" customWidth="1"/>
    <col min="13321" max="13321" width="12.453125" style="57" bestFit="1" customWidth="1"/>
    <col min="13322" max="13322" width="9.1796875" style="57"/>
    <col min="13323" max="13323" width="13.7265625" style="57" customWidth="1"/>
    <col min="13324" max="13568" width="9.1796875" style="57"/>
    <col min="13569" max="13569" width="3.81640625" style="57" customWidth="1"/>
    <col min="13570" max="13570" width="13.1796875" style="57" customWidth="1"/>
    <col min="13571" max="13571" width="13.81640625" style="57" customWidth="1"/>
    <col min="13572" max="13572" width="15.81640625" style="57" customWidth="1"/>
    <col min="13573" max="13573" width="11.81640625" style="57" customWidth="1"/>
    <col min="13574" max="13574" width="13.453125" style="57" bestFit="1" customWidth="1"/>
    <col min="13575" max="13575" width="11" style="57" bestFit="1" customWidth="1"/>
    <col min="13576" max="13576" width="8.26953125" style="57" bestFit="1" customWidth="1"/>
    <col min="13577" max="13577" width="12.453125" style="57" bestFit="1" customWidth="1"/>
    <col min="13578" max="13578" width="9.1796875" style="57"/>
    <col min="13579" max="13579" width="13.7265625" style="57" customWidth="1"/>
    <col min="13580" max="13824" width="9.1796875" style="57"/>
    <col min="13825" max="13825" width="3.81640625" style="57" customWidth="1"/>
    <col min="13826" max="13826" width="13.1796875" style="57" customWidth="1"/>
    <col min="13827" max="13827" width="13.81640625" style="57" customWidth="1"/>
    <col min="13828" max="13828" width="15.81640625" style="57" customWidth="1"/>
    <col min="13829" max="13829" width="11.81640625" style="57" customWidth="1"/>
    <col min="13830" max="13830" width="13.453125" style="57" bestFit="1" customWidth="1"/>
    <col min="13831" max="13831" width="11" style="57" bestFit="1" customWidth="1"/>
    <col min="13832" max="13832" width="8.26953125" style="57" bestFit="1" customWidth="1"/>
    <col min="13833" max="13833" width="12.453125" style="57" bestFit="1" customWidth="1"/>
    <col min="13834" max="13834" width="9.1796875" style="57"/>
    <col min="13835" max="13835" width="13.7265625" style="57" customWidth="1"/>
    <col min="13836" max="14080" width="9.1796875" style="57"/>
    <col min="14081" max="14081" width="3.81640625" style="57" customWidth="1"/>
    <col min="14082" max="14082" width="13.1796875" style="57" customWidth="1"/>
    <col min="14083" max="14083" width="13.81640625" style="57" customWidth="1"/>
    <col min="14084" max="14084" width="15.81640625" style="57" customWidth="1"/>
    <col min="14085" max="14085" width="11.81640625" style="57" customWidth="1"/>
    <col min="14086" max="14086" width="13.453125" style="57" bestFit="1" customWidth="1"/>
    <col min="14087" max="14087" width="11" style="57" bestFit="1" customWidth="1"/>
    <col min="14088" max="14088" width="8.26953125" style="57" bestFit="1" customWidth="1"/>
    <col min="14089" max="14089" width="12.453125" style="57" bestFit="1" customWidth="1"/>
    <col min="14090" max="14090" width="9.1796875" style="57"/>
    <col min="14091" max="14091" width="13.7265625" style="57" customWidth="1"/>
    <col min="14092" max="14336" width="9.1796875" style="57"/>
    <col min="14337" max="14337" width="3.81640625" style="57" customWidth="1"/>
    <col min="14338" max="14338" width="13.1796875" style="57" customWidth="1"/>
    <col min="14339" max="14339" width="13.81640625" style="57" customWidth="1"/>
    <col min="14340" max="14340" width="15.81640625" style="57" customWidth="1"/>
    <col min="14341" max="14341" width="11.81640625" style="57" customWidth="1"/>
    <col min="14342" max="14342" width="13.453125" style="57" bestFit="1" customWidth="1"/>
    <col min="14343" max="14343" width="11" style="57" bestFit="1" customWidth="1"/>
    <col min="14344" max="14344" width="8.26953125" style="57" bestFit="1" customWidth="1"/>
    <col min="14345" max="14345" width="12.453125" style="57" bestFit="1" customWidth="1"/>
    <col min="14346" max="14346" width="9.1796875" style="57"/>
    <col min="14347" max="14347" width="13.7265625" style="57" customWidth="1"/>
    <col min="14348" max="14592" width="9.1796875" style="57"/>
    <col min="14593" max="14593" width="3.81640625" style="57" customWidth="1"/>
    <col min="14594" max="14594" width="13.1796875" style="57" customWidth="1"/>
    <col min="14595" max="14595" width="13.81640625" style="57" customWidth="1"/>
    <col min="14596" max="14596" width="15.81640625" style="57" customWidth="1"/>
    <col min="14597" max="14597" width="11.81640625" style="57" customWidth="1"/>
    <col min="14598" max="14598" width="13.453125" style="57" bestFit="1" customWidth="1"/>
    <col min="14599" max="14599" width="11" style="57" bestFit="1" customWidth="1"/>
    <col min="14600" max="14600" width="8.26953125" style="57" bestFit="1" customWidth="1"/>
    <col min="14601" max="14601" width="12.453125" style="57" bestFit="1" customWidth="1"/>
    <col min="14602" max="14602" width="9.1796875" style="57"/>
    <col min="14603" max="14603" width="13.7265625" style="57" customWidth="1"/>
    <col min="14604" max="14848" width="9.1796875" style="57"/>
    <col min="14849" max="14849" width="3.81640625" style="57" customWidth="1"/>
    <col min="14850" max="14850" width="13.1796875" style="57" customWidth="1"/>
    <col min="14851" max="14851" width="13.81640625" style="57" customWidth="1"/>
    <col min="14852" max="14852" width="15.81640625" style="57" customWidth="1"/>
    <col min="14853" max="14853" width="11.81640625" style="57" customWidth="1"/>
    <col min="14854" max="14854" width="13.453125" style="57" bestFit="1" customWidth="1"/>
    <col min="14855" max="14855" width="11" style="57" bestFit="1" customWidth="1"/>
    <col min="14856" max="14856" width="8.26953125" style="57" bestFit="1" customWidth="1"/>
    <col min="14857" max="14857" width="12.453125" style="57" bestFit="1" customWidth="1"/>
    <col min="14858" max="14858" width="9.1796875" style="57"/>
    <col min="14859" max="14859" width="13.7265625" style="57" customWidth="1"/>
    <col min="14860" max="15104" width="9.1796875" style="57"/>
    <col min="15105" max="15105" width="3.81640625" style="57" customWidth="1"/>
    <col min="15106" max="15106" width="13.1796875" style="57" customWidth="1"/>
    <col min="15107" max="15107" width="13.81640625" style="57" customWidth="1"/>
    <col min="15108" max="15108" width="15.81640625" style="57" customWidth="1"/>
    <col min="15109" max="15109" width="11.81640625" style="57" customWidth="1"/>
    <col min="15110" max="15110" width="13.453125" style="57" bestFit="1" customWidth="1"/>
    <col min="15111" max="15111" width="11" style="57" bestFit="1" customWidth="1"/>
    <col min="15112" max="15112" width="8.26953125" style="57" bestFit="1" customWidth="1"/>
    <col min="15113" max="15113" width="12.453125" style="57" bestFit="1" customWidth="1"/>
    <col min="15114" max="15114" width="9.1796875" style="57"/>
    <col min="15115" max="15115" width="13.7265625" style="57" customWidth="1"/>
    <col min="15116" max="15360" width="9.1796875" style="57"/>
    <col min="15361" max="15361" width="3.81640625" style="57" customWidth="1"/>
    <col min="15362" max="15362" width="13.1796875" style="57" customWidth="1"/>
    <col min="15363" max="15363" width="13.81640625" style="57" customWidth="1"/>
    <col min="15364" max="15364" width="15.81640625" style="57" customWidth="1"/>
    <col min="15365" max="15365" width="11.81640625" style="57" customWidth="1"/>
    <col min="15366" max="15366" width="13.453125" style="57" bestFit="1" customWidth="1"/>
    <col min="15367" max="15367" width="11" style="57" bestFit="1" customWidth="1"/>
    <col min="15368" max="15368" width="8.26953125" style="57" bestFit="1" customWidth="1"/>
    <col min="15369" max="15369" width="12.453125" style="57" bestFit="1" customWidth="1"/>
    <col min="15370" max="15370" width="9.1796875" style="57"/>
    <col min="15371" max="15371" width="13.7265625" style="57" customWidth="1"/>
    <col min="15372" max="15616" width="9.1796875" style="57"/>
    <col min="15617" max="15617" width="3.81640625" style="57" customWidth="1"/>
    <col min="15618" max="15618" width="13.1796875" style="57" customWidth="1"/>
    <col min="15619" max="15619" width="13.81640625" style="57" customWidth="1"/>
    <col min="15620" max="15620" width="15.81640625" style="57" customWidth="1"/>
    <col min="15621" max="15621" width="11.81640625" style="57" customWidth="1"/>
    <col min="15622" max="15622" width="13.453125" style="57" bestFit="1" customWidth="1"/>
    <col min="15623" max="15623" width="11" style="57" bestFit="1" customWidth="1"/>
    <col min="15624" max="15624" width="8.26953125" style="57" bestFit="1" customWidth="1"/>
    <col min="15625" max="15625" width="12.453125" style="57" bestFit="1" customWidth="1"/>
    <col min="15626" max="15626" width="9.1796875" style="57"/>
    <col min="15627" max="15627" width="13.7265625" style="57" customWidth="1"/>
    <col min="15628" max="15872" width="9.1796875" style="57"/>
    <col min="15873" max="15873" width="3.81640625" style="57" customWidth="1"/>
    <col min="15874" max="15874" width="13.1796875" style="57" customWidth="1"/>
    <col min="15875" max="15875" width="13.81640625" style="57" customWidth="1"/>
    <col min="15876" max="15876" width="15.81640625" style="57" customWidth="1"/>
    <col min="15877" max="15877" width="11.81640625" style="57" customWidth="1"/>
    <col min="15878" max="15878" width="13.453125" style="57" bestFit="1" customWidth="1"/>
    <col min="15879" max="15879" width="11" style="57" bestFit="1" customWidth="1"/>
    <col min="15880" max="15880" width="8.26953125" style="57" bestFit="1" customWidth="1"/>
    <col min="15881" max="15881" width="12.453125" style="57" bestFit="1" customWidth="1"/>
    <col min="15882" max="15882" width="9.1796875" style="57"/>
    <col min="15883" max="15883" width="13.7265625" style="57" customWidth="1"/>
    <col min="15884" max="16128" width="9.1796875" style="57"/>
    <col min="16129" max="16129" width="3.81640625" style="57" customWidth="1"/>
    <col min="16130" max="16130" width="13.1796875" style="57" customWidth="1"/>
    <col min="16131" max="16131" width="13.81640625" style="57" customWidth="1"/>
    <col min="16132" max="16132" width="15.81640625" style="57" customWidth="1"/>
    <col min="16133" max="16133" width="11.81640625" style="57" customWidth="1"/>
    <col min="16134" max="16134" width="13.453125" style="57" bestFit="1" customWidth="1"/>
    <col min="16135" max="16135" width="11" style="57" bestFit="1" customWidth="1"/>
    <col min="16136" max="16136" width="8.26953125" style="57" bestFit="1" customWidth="1"/>
    <col min="16137" max="16137" width="12.453125" style="57" bestFit="1" customWidth="1"/>
    <col min="16138" max="16138" width="9.1796875" style="57"/>
    <col min="16139" max="16139" width="13.7265625" style="57" customWidth="1"/>
    <col min="16140" max="16384" width="9.1796875" style="57"/>
  </cols>
  <sheetData>
    <row r="1" spans="1:16" ht="22" x14ac:dyDescent="0.35">
      <c r="A1" s="1"/>
      <c r="B1" s="2" t="s">
        <v>0</v>
      </c>
      <c r="C1" s="1"/>
      <c r="D1" s="1"/>
      <c r="E1" s="1"/>
      <c r="F1" s="4"/>
      <c r="G1" s="5" t="s">
        <v>1</v>
      </c>
      <c r="H1" s="46">
        <v>31</v>
      </c>
      <c r="I1" s="8"/>
      <c r="J1" s="8"/>
      <c r="K1" s="1"/>
      <c r="L1" s="1"/>
      <c r="M1" s="8"/>
      <c r="N1" s="1"/>
      <c r="O1" s="1"/>
      <c r="P1" s="1"/>
    </row>
    <row r="2" spans="1:16" x14ac:dyDescent="0.25">
      <c r="A2" s="1"/>
      <c r="B2" s="1"/>
      <c r="C2" s="1"/>
      <c r="D2" s="1"/>
      <c r="E2" s="1"/>
      <c r="F2" s="9"/>
      <c r="G2" s="10" t="s">
        <v>2</v>
      </c>
      <c r="H2" s="46"/>
      <c r="I2" s="8"/>
      <c r="J2" s="8"/>
      <c r="K2" s="1"/>
      <c r="L2" s="1"/>
      <c r="M2" s="8"/>
      <c r="N2" s="1"/>
      <c r="O2" s="1"/>
      <c r="P2" s="1"/>
    </row>
    <row r="3" spans="1:16" x14ac:dyDescent="0.25">
      <c r="A3" s="1" t="s">
        <v>3</v>
      </c>
      <c r="B3" s="1"/>
      <c r="C3" s="1"/>
      <c r="D3" s="1"/>
      <c r="E3" s="1"/>
      <c r="F3" s="4"/>
      <c r="G3" s="1"/>
      <c r="H3" s="1"/>
      <c r="I3" s="8"/>
      <c r="J3" s="8"/>
      <c r="K3" s="12"/>
      <c r="L3" s="1"/>
      <c r="M3" s="8"/>
      <c r="N3" s="1"/>
      <c r="O3" s="1"/>
      <c r="P3" s="1"/>
    </row>
    <row r="4" spans="1:16" x14ac:dyDescent="0.25">
      <c r="A4" s="1" t="s">
        <v>101</v>
      </c>
      <c r="B4" s="1"/>
      <c r="C4" s="1"/>
      <c r="D4" s="1"/>
      <c r="E4" s="1"/>
      <c r="F4" s="4"/>
      <c r="G4" s="1"/>
      <c r="H4" s="1"/>
      <c r="I4" s="8"/>
      <c r="J4" s="8"/>
      <c r="K4" s="12"/>
      <c r="L4" s="1"/>
      <c r="M4" s="8"/>
      <c r="N4" s="1"/>
      <c r="O4" s="1"/>
      <c r="P4" s="1"/>
    </row>
    <row r="5" spans="1:16" x14ac:dyDescent="0.25">
      <c r="A5" s="1"/>
      <c r="B5" s="1" t="s">
        <v>5</v>
      </c>
      <c r="C5" s="1"/>
      <c r="D5" s="1"/>
      <c r="E5" s="1"/>
      <c r="F5" s="4"/>
      <c r="G5" s="1"/>
      <c r="H5" s="1"/>
      <c r="I5" s="8"/>
      <c r="J5" s="8"/>
      <c r="K5" s="12"/>
      <c r="L5" s="1"/>
      <c r="M5" s="8"/>
      <c r="N5" s="1"/>
      <c r="O5" s="1"/>
      <c r="P5" s="1"/>
    </row>
    <row r="6" spans="1:16" ht="26" x14ac:dyDescent="0.3">
      <c r="A6" s="154"/>
      <c r="B6" s="155" t="s">
        <v>147</v>
      </c>
      <c r="C6" s="15">
        <v>676</v>
      </c>
      <c r="D6" s="1"/>
      <c r="E6" s="1"/>
      <c r="F6" s="4"/>
      <c r="G6" s="1"/>
      <c r="H6" s="1"/>
      <c r="I6" s="8"/>
      <c r="J6" s="8"/>
      <c r="K6" s="12"/>
      <c r="L6" s="1"/>
      <c r="M6" s="8"/>
      <c r="N6" s="1"/>
      <c r="O6" s="1"/>
      <c r="P6" s="1"/>
    </row>
    <row r="7" spans="1:16" ht="52.5" x14ac:dyDescent="0.25">
      <c r="A7" s="16" t="s">
        <v>7</v>
      </c>
      <c r="B7" s="16" t="s">
        <v>8</v>
      </c>
      <c r="C7" s="16" t="s">
        <v>9</v>
      </c>
      <c r="D7" s="17" t="s">
        <v>10</v>
      </c>
      <c r="E7" s="18" t="s">
        <v>11</v>
      </c>
      <c r="F7" s="20" t="s">
        <v>13</v>
      </c>
      <c r="G7" s="21" t="s">
        <v>14</v>
      </c>
      <c r="H7" s="20" t="s">
        <v>15</v>
      </c>
      <c r="I7" s="16" t="s">
        <v>16</v>
      </c>
      <c r="J7" s="16" t="s">
        <v>17</v>
      </c>
      <c r="K7" s="20" t="s">
        <v>18</v>
      </c>
      <c r="L7" s="1"/>
      <c r="M7" s="1"/>
      <c r="N7" s="1"/>
    </row>
    <row r="8" spans="1:16" x14ac:dyDescent="0.25">
      <c r="A8" s="22" t="s">
        <v>19</v>
      </c>
      <c r="B8" s="156">
        <v>44367</v>
      </c>
      <c r="C8" s="24" t="s">
        <v>70</v>
      </c>
      <c r="D8" s="25" t="s">
        <v>148</v>
      </c>
      <c r="E8" s="26" t="s">
        <v>149</v>
      </c>
      <c r="F8" s="22">
        <v>31</v>
      </c>
      <c r="G8" s="29">
        <f>ROUND(F8/$H$1,3)</f>
        <v>1</v>
      </c>
      <c r="H8" s="30">
        <f>ROUND(G8*$C$6,2)</f>
        <v>676</v>
      </c>
      <c r="I8" s="24"/>
      <c r="J8" s="22"/>
      <c r="K8" s="31">
        <f>H8/F8*J8*5%</f>
        <v>0</v>
      </c>
      <c r="L8" s="1"/>
      <c r="M8" s="1"/>
      <c r="N8" s="1"/>
    </row>
    <row r="9" spans="1:16" x14ac:dyDescent="0.25">
      <c r="A9" s="22" t="s">
        <v>24</v>
      </c>
      <c r="B9" s="156">
        <v>45097</v>
      </c>
      <c r="C9" s="23" t="s">
        <v>150</v>
      </c>
      <c r="D9" s="25" t="s">
        <v>151</v>
      </c>
      <c r="E9" s="26" t="s">
        <v>152</v>
      </c>
      <c r="F9" s="22">
        <v>25</v>
      </c>
      <c r="G9" s="29">
        <f>ROUND(F9/$H$1,3)</f>
        <v>0.80600000000000005</v>
      </c>
      <c r="H9" s="30">
        <f>ROUND(G9*$C$6,2)</f>
        <v>544.86</v>
      </c>
      <c r="I9" s="24"/>
      <c r="J9" s="22"/>
      <c r="K9" s="31">
        <f>H9/F9*J9*5%</f>
        <v>0</v>
      </c>
      <c r="L9" s="157"/>
      <c r="M9" s="1"/>
      <c r="N9" s="1"/>
    </row>
    <row r="10" spans="1:16" x14ac:dyDescent="0.25">
      <c r="A10" s="22" t="s">
        <v>28</v>
      </c>
      <c r="B10" s="156">
        <v>46034</v>
      </c>
      <c r="C10" s="24" t="s">
        <v>153</v>
      </c>
      <c r="D10" s="34" t="s">
        <v>154</v>
      </c>
      <c r="E10" s="27" t="s">
        <v>78</v>
      </c>
      <c r="F10" s="22">
        <v>20</v>
      </c>
      <c r="G10" s="29">
        <f>ROUND(F10/$H$1,3)</f>
        <v>0.64500000000000002</v>
      </c>
      <c r="H10" s="30">
        <f>ROUND(G10*$C$6,2)</f>
        <v>436.02</v>
      </c>
      <c r="I10" s="24"/>
      <c r="J10" s="22"/>
      <c r="K10" s="31">
        <f>H10/F10*J10*5%</f>
        <v>0</v>
      </c>
      <c r="L10" s="1"/>
      <c r="M10" s="1"/>
      <c r="N10" s="1"/>
    </row>
    <row r="11" spans="1:16" x14ac:dyDescent="0.25">
      <c r="A11" s="22" t="s">
        <v>28</v>
      </c>
      <c r="B11" s="156">
        <v>45097</v>
      </c>
      <c r="C11" s="24" t="s">
        <v>155</v>
      </c>
      <c r="D11" s="25" t="s">
        <v>156</v>
      </c>
      <c r="E11" s="26" t="s">
        <v>22</v>
      </c>
      <c r="F11" s="22">
        <v>31</v>
      </c>
      <c r="G11" s="29">
        <f>ROUND(F11/$H$1,3)</f>
        <v>1</v>
      </c>
      <c r="H11" s="30">
        <f>ROUND(G11*$C$6,2)</f>
        <v>676</v>
      </c>
      <c r="I11" s="24" t="s">
        <v>40</v>
      </c>
      <c r="J11" s="22">
        <v>31</v>
      </c>
      <c r="K11" s="31">
        <f>H11/F11*J11*5%</f>
        <v>33.800000000000004</v>
      </c>
      <c r="L11" s="1"/>
      <c r="M11" s="1"/>
      <c r="N11" s="1"/>
    </row>
    <row r="12" spans="1:16" x14ac:dyDescent="0.25">
      <c r="A12" s="22"/>
      <c r="B12" s="38" t="s">
        <v>41</v>
      </c>
      <c r="C12" s="22"/>
      <c r="D12" s="39"/>
      <c r="E12" s="40"/>
      <c r="F12" s="22"/>
      <c r="G12" s="42">
        <f>SUM(G8:G11)</f>
        <v>3.4510000000000001</v>
      </c>
      <c r="H12" s="30">
        <f>SUM(H8:H11)</f>
        <v>2332.88</v>
      </c>
      <c r="I12" s="24"/>
      <c r="J12" s="22"/>
      <c r="K12" s="31">
        <f>SUM(K8:K11)</f>
        <v>33.800000000000004</v>
      </c>
      <c r="L12" s="1"/>
      <c r="M12" s="1"/>
      <c r="N12" s="1"/>
    </row>
    <row r="13" spans="1:16" x14ac:dyDescent="0.25">
      <c r="A13" s="22"/>
      <c r="B13" s="43" t="s">
        <v>42</v>
      </c>
      <c r="C13" s="166">
        <f>H12-K12</f>
        <v>2299.08</v>
      </c>
      <c r="D13" s="166"/>
      <c r="E13" s="166"/>
      <c r="F13" s="166"/>
      <c r="G13" s="166"/>
      <c r="H13" s="166"/>
      <c r="I13" s="166"/>
      <c r="J13" s="166"/>
      <c r="K13" s="166"/>
      <c r="L13" s="1"/>
      <c r="M13" s="1"/>
      <c r="N13" s="1"/>
    </row>
    <row r="14" spans="1:16" x14ac:dyDescent="0.25">
      <c r="A14" s="1"/>
      <c r="B14" s="1"/>
      <c r="C14" s="8"/>
      <c r="D14" s="1"/>
      <c r="E14" s="1"/>
      <c r="F14" s="1"/>
      <c r="G14" s="1"/>
      <c r="H14" s="1"/>
      <c r="I14" s="1"/>
      <c r="J14" s="1"/>
      <c r="K14" s="1"/>
      <c r="L14" s="1"/>
      <c r="M14" s="1"/>
      <c r="N14" s="1"/>
      <c r="O14" s="1"/>
      <c r="P14" s="1"/>
    </row>
    <row r="15" spans="1:16" x14ac:dyDescent="0.25">
      <c r="A15" s="1" t="s">
        <v>138</v>
      </c>
      <c r="B15" s="1"/>
      <c r="C15" s="1"/>
      <c r="D15" s="1"/>
      <c r="E15" s="1"/>
      <c r="F15" s="4"/>
      <c r="G15" s="44"/>
      <c r="H15" s="1"/>
      <c r="I15" s="8"/>
      <c r="J15" s="8"/>
      <c r="K15" s="3"/>
      <c r="L15" s="1"/>
      <c r="M15" s="8"/>
      <c r="N15" s="1"/>
      <c r="O15" s="1"/>
      <c r="P15" s="1"/>
    </row>
    <row r="16" spans="1:16" x14ac:dyDescent="0.25">
      <c r="A16" s="1"/>
      <c r="B16" s="1" t="s">
        <v>44</v>
      </c>
      <c r="C16" s="1"/>
      <c r="D16" s="1"/>
      <c r="E16" s="1"/>
      <c r="F16" s="4"/>
      <c r="G16" s="44"/>
      <c r="H16" s="1"/>
      <c r="I16" s="8"/>
      <c r="J16" s="8"/>
      <c r="K16" s="3"/>
      <c r="L16" s="1"/>
      <c r="M16" s="8"/>
      <c r="N16" s="1"/>
      <c r="O16" s="1"/>
      <c r="P16" s="1"/>
    </row>
    <row r="17" spans="1:16" x14ac:dyDescent="0.25">
      <c r="A17" s="1"/>
      <c r="B17" s="1" t="s">
        <v>45</v>
      </c>
      <c r="C17" s="1"/>
      <c r="D17" s="1"/>
      <c r="E17" s="1"/>
      <c r="F17" s="4"/>
      <c r="G17" s="44"/>
      <c r="H17" s="1"/>
      <c r="I17" s="8"/>
      <c r="J17" s="8"/>
      <c r="K17" s="3"/>
      <c r="L17" s="1"/>
      <c r="M17" s="8"/>
      <c r="N17" s="1"/>
      <c r="O17" s="1"/>
      <c r="P17" s="1"/>
    </row>
    <row r="18" spans="1:16" x14ac:dyDescent="0.25">
      <c r="A18" s="1"/>
      <c r="B18" s="1"/>
      <c r="C18" s="1"/>
      <c r="D18" s="1"/>
      <c r="E18" s="1"/>
      <c r="F18" s="4"/>
      <c r="G18" s="44"/>
      <c r="H18" s="1"/>
      <c r="I18" s="8"/>
      <c r="J18" s="8"/>
      <c r="K18" s="3"/>
      <c r="L18" s="1"/>
      <c r="M18" s="8"/>
      <c r="N18" s="1"/>
      <c r="O18" s="1"/>
      <c r="P18" s="1"/>
    </row>
    <row r="19" spans="1:16" x14ac:dyDescent="0.25">
      <c r="A19" s="1"/>
      <c r="B19" s="46" t="s">
        <v>46</v>
      </c>
      <c r="C19" s="1"/>
      <c r="D19" s="1"/>
      <c r="E19" s="1"/>
      <c r="F19" s="4"/>
      <c r="G19" s="44"/>
      <c r="H19" s="1"/>
      <c r="I19" s="8"/>
      <c r="J19" s="8"/>
      <c r="K19" s="3"/>
      <c r="L19" s="1"/>
      <c r="M19" s="8"/>
      <c r="N19" s="1"/>
      <c r="O19" s="1"/>
      <c r="P19" s="1"/>
    </row>
    <row r="20" spans="1:16" x14ac:dyDescent="0.25">
      <c r="A20" s="1" t="s">
        <v>47</v>
      </c>
      <c r="B20" s="1" t="s">
        <v>157</v>
      </c>
      <c r="C20" s="1"/>
      <c r="D20" s="1"/>
      <c r="E20" s="1"/>
      <c r="F20" s="4"/>
      <c r="G20" s="3"/>
      <c r="H20" s="3"/>
      <c r="I20" s="8"/>
      <c r="J20" s="8"/>
      <c r="K20" s="3"/>
      <c r="L20" s="1"/>
      <c r="M20" s="8"/>
      <c r="N20" s="1"/>
      <c r="O20" s="1"/>
      <c r="P20" s="1"/>
    </row>
    <row r="21" spans="1:16" x14ac:dyDescent="0.25">
      <c r="A21" s="1" t="s">
        <v>47</v>
      </c>
      <c r="B21" s="1" t="s">
        <v>49</v>
      </c>
      <c r="C21" s="1"/>
      <c r="D21" s="1"/>
      <c r="E21" s="1"/>
      <c r="F21" s="4"/>
      <c r="G21" s="1"/>
      <c r="H21" s="1"/>
      <c r="I21" s="8"/>
      <c r="J21" s="8"/>
      <c r="K21" s="1"/>
      <c r="L21" s="1"/>
      <c r="M21" s="8"/>
      <c r="N21" s="1"/>
      <c r="O21" s="1"/>
      <c r="P21" s="1"/>
    </row>
    <row r="22" spans="1:16" s="1" customFormat="1" ht="10" x14ac:dyDescent="0.2">
      <c r="A22" s="1" t="s">
        <v>47</v>
      </c>
      <c r="B22" s="1" t="s">
        <v>158</v>
      </c>
      <c r="D22" s="3"/>
      <c r="F22" s="4"/>
      <c r="I22" s="8"/>
      <c r="J22" s="7"/>
      <c r="K22" s="8"/>
      <c r="N22" s="8"/>
    </row>
    <row r="23" spans="1:16" s="1" customFormat="1" ht="10" x14ac:dyDescent="0.2">
      <c r="A23" s="1" t="s">
        <v>47</v>
      </c>
      <c r="B23" s="1" t="s">
        <v>159</v>
      </c>
      <c r="D23" s="3"/>
      <c r="F23" s="4"/>
      <c r="I23" s="8"/>
      <c r="J23" s="7"/>
      <c r="K23" s="8"/>
      <c r="N23" s="8"/>
    </row>
    <row r="24" spans="1:16" x14ac:dyDescent="0.25">
      <c r="A24" s="1" t="s">
        <v>47</v>
      </c>
      <c r="B24" s="46" t="s">
        <v>54</v>
      </c>
      <c r="C24" s="46"/>
      <c r="D24" s="46"/>
      <c r="E24" s="46"/>
      <c r="F24" s="4"/>
      <c r="G24" s="1"/>
      <c r="H24" s="1"/>
      <c r="I24" s="7"/>
      <c r="J24" s="8"/>
      <c r="K24" s="1"/>
      <c r="L24" s="1"/>
      <c r="M24" s="1"/>
      <c r="N24" s="1"/>
      <c r="O24" s="1"/>
      <c r="P24" s="1"/>
    </row>
    <row r="25" spans="1:16" x14ac:dyDescent="0.25">
      <c r="A25" s="1"/>
      <c r="B25" s="1" t="s">
        <v>55</v>
      </c>
      <c r="C25" s="1"/>
      <c r="D25" s="1"/>
      <c r="E25" s="1"/>
      <c r="F25" s="4"/>
      <c r="G25" s="1"/>
      <c r="H25" s="1"/>
      <c r="I25" s="7"/>
      <c r="J25" s="8"/>
      <c r="K25" s="1"/>
      <c r="L25" s="1"/>
      <c r="M25" s="1"/>
      <c r="N25" s="1"/>
      <c r="O25" s="1"/>
      <c r="P25" s="1"/>
    </row>
    <row r="26" spans="1:16" x14ac:dyDescent="0.25">
      <c r="A26" s="1"/>
      <c r="B26" s="1" t="s">
        <v>56</v>
      </c>
      <c r="C26" s="1"/>
      <c r="D26" s="1"/>
      <c r="E26" s="1"/>
      <c r="F26" s="4"/>
      <c r="G26" s="1"/>
      <c r="H26" s="1"/>
      <c r="I26" s="7"/>
      <c r="J26" s="8"/>
      <c r="K26" s="1"/>
      <c r="L26" s="1"/>
      <c r="M26" s="1"/>
      <c r="N26" s="1"/>
      <c r="O26" s="1"/>
      <c r="P26" s="1"/>
    </row>
    <row r="27" spans="1:16" x14ac:dyDescent="0.25">
      <c r="A27" s="1"/>
      <c r="B27" s="1" t="s">
        <v>57</v>
      </c>
      <c r="C27" s="1"/>
      <c r="D27" s="1"/>
      <c r="E27" s="1"/>
      <c r="F27" s="4"/>
      <c r="G27" s="1"/>
      <c r="H27" s="1"/>
      <c r="I27" s="7"/>
      <c r="J27" s="8"/>
      <c r="K27" s="1"/>
      <c r="L27" s="1"/>
      <c r="M27" s="1"/>
      <c r="N27" s="1"/>
      <c r="O27" s="1"/>
      <c r="P27" s="1"/>
    </row>
    <row r="28" spans="1:16" x14ac:dyDescent="0.25">
      <c r="A28" s="1"/>
      <c r="B28" s="1"/>
      <c r="C28" s="1"/>
      <c r="D28" s="1"/>
      <c r="E28" s="1"/>
      <c r="F28" s="4"/>
      <c r="G28" s="1"/>
      <c r="H28" s="1"/>
      <c r="I28" s="8"/>
      <c r="J28" s="8"/>
      <c r="K28" s="1"/>
      <c r="L28" s="1"/>
      <c r="M28" s="8"/>
      <c r="N28" s="1"/>
      <c r="O28" s="1"/>
      <c r="P28" s="1"/>
    </row>
    <row r="29" spans="1:16" x14ac:dyDescent="0.25">
      <c r="A29" s="1"/>
      <c r="B29" s="1"/>
      <c r="C29" s="1"/>
      <c r="D29" s="1"/>
      <c r="E29" s="1"/>
      <c r="F29" s="4"/>
      <c r="G29" s="1"/>
      <c r="H29" s="1"/>
      <c r="I29" s="8"/>
      <c r="J29" s="8"/>
      <c r="K29" s="1"/>
      <c r="L29" s="1"/>
      <c r="M29" s="8"/>
      <c r="N29" s="1"/>
      <c r="O29" s="1"/>
      <c r="P29" s="1"/>
    </row>
    <row r="30" spans="1:16" x14ac:dyDescent="0.25">
      <c r="A30" s="1"/>
      <c r="B30" s="46"/>
      <c r="C30" s="1"/>
      <c r="D30" s="1"/>
      <c r="E30" s="1"/>
      <c r="F30" s="4"/>
      <c r="G30" s="1"/>
      <c r="H30" s="1"/>
      <c r="I30" s="8"/>
      <c r="J30" s="8"/>
      <c r="K30" s="1"/>
      <c r="L30" s="1"/>
      <c r="M30" s="8"/>
      <c r="N30" s="1"/>
      <c r="O30" s="1"/>
      <c r="P30" s="1"/>
    </row>
    <row r="31" spans="1:16" x14ac:dyDescent="0.25">
      <c r="A31" s="1"/>
      <c r="B31" s="1"/>
      <c r="C31" s="1"/>
      <c r="D31" s="1"/>
      <c r="E31" s="1"/>
      <c r="F31" s="4"/>
      <c r="G31" s="1"/>
      <c r="H31" s="1"/>
      <c r="I31" s="8"/>
      <c r="J31" s="8"/>
      <c r="K31" s="1"/>
      <c r="L31" s="1"/>
      <c r="M31" s="8"/>
      <c r="N31" s="1"/>
      <c r="O31" s="1"/>
      <c r="P31" s="1"/>
    </row>
    <row r="32" spans="1:16" x14ac:dyDescent="0.25">
      <c r="A32" s="1"/>
      <c r="B32" s="1"/>
      <c r="C32" s="1"/>
      <c r="D32" s="1"/>
      <c r="E32" s="1"/>
      <c r="F32" s="4"/>
      <c r="G32" s="1"/>
      <c r="H32" s="1"/>
      <c r="I32" s="8"/>
      <c r="J32" s="8"/>
      <c r="K32" s="1"/>
      <c r="L32" s="1"/>
      <c r="M32" s="8"/>
      <c r="N32" s="1"/>
      <c r="O32" s="1"/>
      <c r="P32" s="1"/>
    </row>
    <row r="33" spans="1:16" x14ac:dyDescent="0.25">
      <c r="A33" s="1"/>
      <c r="B33" s="1"/>
      <c r="C33" s="1"/>
      <c r="D33" s="1"/>
      <c r="E33" s="1"/>
      <c r="F33" s="4"/>
      <c r="G33" s="1"/>
      <c r="H33" s="1"/>
      <c r="I33" s="8"/>
      <c r="J33" s="8"/>
      <c r="K33" s="1"/>
      <c r="L33" s="1"/>
      <c r="M33" s="8"/>
      <c r="N33" s="1"/>
      <c r="O33" s="1"/>
      <c r="P33" s="1"/>
    </row>
    <row r="34" spans="1:16" x14ac:dyDescent="0.25">
      <c r="A34" s="1"/>
      <c r="B34" s="1"/>
      <c r="C34" s="1"/>
      <c r="D34" s="1"/>
      <c r="E34" s="1"/>
      <c r="F34" s="4"/>
      <c r="G34" s="1"/>
      <c r="H34" s="1"/>
      <c r="I34" s="8"/>
      <c r="J34" s="8"/>
      <c r="K34" s="1"/>
      <c r="L34" s="1"/>
      <c r="M34" s="8"/>
      <c r="N34" s="1"/>
      <c r="O34" s="1"/>
      <c r="P34" s="1"/>
    </row>
    <row r="35" spans="1:16" x14ac:dyDescent="0.25">
      <c r="A35" s="1"/>
      <c r="B35" s="1"/>
      <c r="C35" s="1"/>
      <c r="D35" s="1"/>
      <c r="E35" s="1"/>
      <c r="F35" s="4"/>
      <c r="G35" s="1"/>
      <c r="H35" s="1"/>
      <c r="I35" s="8"/>
      <c r="J35" s="8"/>
      <c r="K35" s="1"/>
      <c r="L35" s="1"/>
      <c r="M35" s="8"/>
      <c r="N35" s="1"/>
      <c r="O35" s="1"/>
      <c r="P35" s="1"/>
    </row>
    <row r="36" spans="1:16" x14ac:dyDescent="0.25">
      <c r="A36" s="1"/>
      <c r="B36" s="153"/>
      <c r="C36" s="1"/>
      <c r="D36" s="1"/>
      <c r="E36" s="1"/>
      <c r="F36" s="4"/>
      <c r="G36" s="1"/>
      <c r="H36" s="1"/>
      <c r="I36" s="8"/>
      <c r="J36" s="8"/>
      <c r="K36" s="1"/>
      <c r="L36" s="1"/>
      <c r="M36" s="8"/>
      <c r="N36" s="1"/>
      <c r="O36" s="1"/>
      <c r="P36" s="1"/>
    </row>
    <row r="37" spans="1:16" x14ac:dyDescent="0.25">
      <c r="A37" s="1"/>
      <c r="B37" s="153"/>
      <c r="C37" s="1"/>
      <c r="D37" s="1"/>
      <c r="E37" s="1"/>
      <c r="F37" s="4"/>
      <c r="G37" s="1"/>
      <c r="H37" s="1"/>
      <c r="I37" s="8"/>
      <c r="J37" s="8"/>
      <c r="K37" s="1"/>
      <c r="L37" s="1"/>
      <c r="M37" s="8"/>
      <c r="N37" s="1"/>
      <c r="O37" s="1"/>
      <c r="P37" s="1"/>
    </row>
    <row r="38" spans="1:16" x14ac:dyDescent="0.25">
      <c r="A38" s="1"/>
      <c r="B38" s="1"/>
      <c r="C38" s="1"/>
      <c r="D38" s="1"/>
      <c r="E38" s="1"/>
      <c r="F38" s="4"/>
      <c r="G38" s="1"/>
      <c r="H38" s="1"/>
      <c r="I38" s="8"/>
      <c r="J38" s="8"/>
      <c r="K38" s="1"/>
      <c r="L38" s="1"/>
      <c r="M38" s="8"/>
      <c r="N38" s="1"/>
      <c r="O38" s="1"/>
      <c r="P38" s="1"/>
    </row>
  </sheetData>
  <mergeCells count="1">
    <mergeCell ref="C13:K13"/>
  </mergeCells>
  <printOptions gridLines="1"/>
  <pageMargins left="0.75" right="0.75" top="1" bottom="1" header="0" footer="0"/>
  <pageSetup paperSize="9" orientation="landscape" r:id="rId1"/>
  <headerFooter alignWithMargins="0">
    <oddHeader>&amp;R&amp;11Halduslepingu lisa 2</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15DC9-6E9A-4F08-A736-AD7C4A01BDE7}">
  <dimension ref="A1:P34"/>
  <sheetViews>
    <sheetView workbookViewId="0">
      <selection activeCell="C17" sqref="C17"/>
    </sheetView>
  </sheetViews>
  <sheetFormatPr defaultRowHeight="12.5" x14ac:dyDescent="0.25"/>
  <cols>
    <col min="1" max="1" width="4.1796875" style="57" customWidth="1"/>
    <col min="2" max="2" width="15.453125" style="57" customWidth="1"/>
    <col min="3" max="3" width="14.81640625" style="57" customWidth="1"/>
    <col min="4" max="4" width="15.54296875" style="57" customWidth="1"/>
    <col min="5" max="5" width="13.26953125" style="57" bestFit="1" customWidth="1"/>
    <col min="6" max="6" width="13.453125" style="57" bestFit="1" customWidth="1"/>
    <col min="7" max="7" width="11" style="57" bestFit="1" customWidth="1"/>
    <col min="8" max="8" width="9.1796875" style="57" bestFit="1" customWidth="1"/>
    <col min="9" max="9" width="12.453125" style="159" bestFit="1" customWidth="1"/>
    <col min="10" max="10" width="10.453125" style="160" customWidth="1"/>
    <col min="11" max="11" width="13.26953125" style="57" bestFit="1" customWidth="1"/>
    <col min="12" max="12" width="9.1796875" style="57"/>
    <col min="13" max="13" width="9.1796875" style="160" customWidth="1"/>
    <col min="14" max="256" width="9.1796875" style="57"/>
    <col min="257" max="257" width="4.1796875" style="57" customWidth="1"/>
    <col min="258" max="258" width="15.453125" style="57" customWidth="1"/>
    <col min="259" max="259" width="14.81640625" style="57" customWidth="1"/>
    <col min="260" max="260" width="15.54296875" style="57" customWidth="1"/>
    <col min="261" max="261" width="13.26953125" style="57" bestFit="1" customWidth="1"/>
    <col min="262" max="262" width="13.453125" style="57" bestFit="1" customWidth="1"/>
    <col min="263" max="263" width="11" style="57" bestFit="1" customWidth="1"/>
    <col min="264" max="264" width="9.1796875" style="57" bestFit="1"/>
    <col min="265" max="265" width="12.453125" style="57" bestFit="1" customWidth="1"/>
    <col min="266" max="266" width="10.453125" style="57" customWidth="1"/>
    <col min="267" max="267" width="13.26953125" style="57" bestFit="1" customWidth="1"/>
    <col min="268" max="512" width="9.1796875" style="57"/>
    <col min="513" max="513" width="4.1796875" style="57" customWidth="1"/>
    <col min="514" max="514" width="15.453125" style="57" customWidth="1"/>
    <col min="515" max="515" width="14.81640625" style="57" customWidth="1"/>
    <col min="516" max="516" width="15.54296875" style="57" customWidth="1"/>
    <col min="517" max="517" width="13.26953125" style="57" bestFit="1" customWidth="1"/>
    <col min="518" max="518" width="13.453125" style="57" bestFit="1" customWidth="1"/>
    <col min="519" max="519" width="11" style="57" bestFit="1" customWidth="1"/>
    <col min="520" max="520" width="9.1796875" style="57" bestFit="1"/>
    <col min="521" max="521" width="12.453125" style="57" bestFit="1" customWidth="1"/>
    <col min="522" max="522" width="10.453125" style="57" customWidth="1"/>
    <col min="523" max="523" width="13.26953125" style="57" bestFit="1" customWidth="1"/>
    <col min="524" max="768" width="9.1796875" style="57"/>
    <col min="769" max="769" width="4.1796875" style="57" customWidth="1"/>
    <col min="770" max="770" width="15.453125" style="57" customWidth="1"/>
    <col min="771" max="771" width="14.81640625" style="57" customWidth="1"/>
    <col min="772" max="772" width="15.54296875" style="57" customWidth="1"/>
    <col min="773" max="773" width="13.26953125" style="57" bestFit="1" customWidth="1"/>
    <col min="774" max="774" width="13.453125" style="57" bestFit="1" customWidth="1"/>
    <col min="775" max="775" width="11" style="57" bestFit="1" customWidth="1"/>
    <col min="776" max="776" width="9.1796875" style="57" bestFit="1"/>
    <col min="777" max="777" width="12.453125" style="57" bestFit="1" customWidth="1"/>
    <col min="778" max="778" width="10.453125" style="57" customWidth="1"/>
    <col min="779" max="779" width="13.26953125" style="57" bestFit="1" customWidth="1"/>
    <col min="780" max="1024" width="9.1796875" style="57"/>
    <col min="1025" max="1025" width="4.1796875" style="57" customWidth="1"/>
    <col min="1026" max="1026" width="15.453125" style="57" customWidth="1"/>
    <col min="1027" max="1027" width="14.81640625" style="57" customWidth="1"/>
    <col min="1028" max="1028" width="15.54296875" style="57" customWidth="1"/>
    <col min="1029" max="1029" width="13.26953125" style="57" bestFit="1" customWidth="1"/>
    <col min="1030" max="1030" width="13.453125" style="57" bestFit="1" customWidth="1"/>
    <col min="1031" max="1031" width="11" style="57" bestFit="1" customWidth="1"/>
    <col min="1032" max="1032" width="9.1796875" style="57" bestFit="1"/>
    <col min="1033" max="1033" width="12.453125" style="57" bestFit="1" customWidth="1"/>
    <col min="1034" max="1034" width="10.453125" style="57" customWidth="1"/>
    <col min="1035" max="1035" width="13.26953125" style="57" bestFit="1" customWidth="1"/>
    <col min="1036" max="1280" width="9.1796875" style="57"/>
    <col min="1281" max="1281" width="4.1796875" style="57" customWidth="1"/>
    <col min="1282" max="1282" width="15.453125" style="57" customWidth="1"/>
    <col min="1283" max="1283" width="14.81640625" style="57" customWidth="1"/>
    <col min="1284" max="1284" width="15.54296875" style="57" customWidth="1"/>
    <col min="1285" max="1285" width="13.26953125" style="57" bestFit="1" customWidth="1"/>
    <col min="1286" max="1286" width="13.453125" style="57" bestFit="1" customWidth="1"/>
    <col min="1287" max="1287" width="11" style="57" bestFit="1" customWidth="1"/>
    <col min="1288" max="1288" width="9.1796875" style="57" bestFit="1"/>
    <col min="1289" max="1289" width="12.453125" style="57" bestFit="1" customWidth="1"/>
    <col min="1290" max="1290" width="10.453125" style="57" customWidth="1"/>
    <col min="1291" max="1291" width="13.26953125" style="57" bestFit="1" customWidth="1"/>
    <col min="1292" max="1536" width="9.1796875" style="57"/>
    <col min="1537" max="1537" width="4.1796875" style="57" customWidth="1"/>
    <col min="1538" max="1538" width="15.453125" style="57" customWidth="1"/>
    <col min="1539" max="1539" width="14.81640625" style="57" customWidth="1"/>
    <col min="1540" max="1540" width="15.54296875" style="57" customWidth="1"/>
    <col min="1541" max="1541" width="13.26953125" style="57" bestFit="1" customWidth="1"/>
    <col min="1542" max="1542" width="13.453125" style="57" bestFit="1" customWidth="1"/>
    <col min="1543" max="1543" width="11" style="57" bestFit="1" customWidth="1"/>
    <col min="1544" max="1544" width="9.1796875" style="57" bestFit="1"/>
    <col min="1545" max="1545" width="12.453125" style="57" bestFit="1" customWidth="1"/>
    <col min="1546" max="1546" width="10.453125" style="57" customWidth="1"/>
    <col min="1547" max="1547" width="13.26953125" style="57" bestFit="1" customWidth="1"/>
    <col min="1548" max="1792" width="9.1796875" style="57"/>
    <col min="1793" max="1793" width="4.1796875" style="57" customWidth="1"/>
    <col min="1794" max="1794" width="15.453125" style="57" customWidth="1"/>
    <col min="1795" max="1795" width="14.81640625" style="57" customWidth="1"/>
    <col min="1796" max="1796" width="15.54296875" style="57" customWidth="1"/>
    <col min="1797" max="1797" width="13.26953125" style="57" bestFit="1" customWidth="1"/>
    <col min="1798" max="1798" width="13.453125" style="57" bestFit="1" customWidth="1"/>
    <col min="1799" max="1799" width="11" style="57" bestFit="1" customWidth="1"/>
    <col min="1800" max="1800" width="9.1796875" style="57" bestFit="1"/>
    <col min="1801" max="1801" width="12.453125" style="57" bestFit="1" customWidth="1"/>
    <col min="1802" max="1802" width="10.453125" style="57" customWidth="1"/>
    <col min="1803" max="1803" width="13.26953125" style="57" bestFit="1" customWidth="1"/>
    <col min="1804" max="2048" width="9.1796875" style="57"/>
    <col min="2049" max="2049" width="4.1796875" style="57" customWidth="1"/>
    <col min="2050" max="2050" width="15.453125" style="57" customWidth="1"/>
    <col min="2051" max="2051" width="14.81640625" style="57" customWidth="1"/>
    <col min="2052" max="2052" width="15.54296875" style="57" customWidth="1"/>
    <col min="2053" max="2053" width="13.26953125" style="57" bestFit="1" customWidth="1"/>
    <col min="2054" max="2054" width="13.453125" style="57" bestFit="1" customWidth="1"/>
    <col min="2055" max="2055" width="11" style="57" bestFit="1" customWidth="1"/>
    <col min="2056" max="2056" width="9.1796875" style="57" bestFit="1"/>
    <col min="2057" max="2057" width="12.453125" style="57" bestFit="1" customWidth="1"/>
    <col min="2058" max="2058" width="10.453125" style="57" customWidth="1"/>
    <col min="2059" max="2059" width="13.26953125" style="57" bestFit="1" customWidth="1"/>
    <col min="2060" max="2304" width="9.1796875" style="57"/>
    <col min="2305" max="2305" width="4.1796875" style="57" customWidth="1"/>
    <col min="2306" max="2306" width="15.453125" style="57" customWidth="1"/>
    <col min="2307" max="2307" width="14.81640625" style="57" customWidth="1"/>
    <col min="2308" max="2308" width="15.54296875" style="57" customWidth="1"/>
    <col min="2309" max="2309" width="13.26953125" style="57" bestFit="1" customWidth="1"/>
    <col min="2310" max="2310" width="13.453125" style="57" bestFit="1" customWidth="1"/>
    <col min="2311" max="2311" width="11" style="57" bestFit="1" customWidth="1"/>
    <col min="2312" max="2312" width="9.1796875" style="57" bestFit="1"/>
    <col min="2313" max="2313" width="12.453125" style="57" bestFit="1" customWidth="1"/>
    <col min="2314" max="2314" width="10.453125" style="57" customWidth="1"/>
    <col min="2315" max="2315" width="13.26953125" style="57" bestFit="1" customWidth="1"/>
    <col min="2316" max="2560" width="9.1796875" style="57"/>
    <col min="2561" max="2561" width="4.1796875" style="57" customWidth="1"/>
    <col min="2562" max="2562" width="15.453125" style="57" customWidth="1"/>
    <col min="2563" max="2563" width="14.81640625" style="57" customWidth="1"/>
    <col min="2564" max="2564" width="15.54296875" style="57" customWidth="1"/>
    <col min="2565" max="2565" width="13.26953125" style="57" bestFit="1" customWidth="1"/>
    <col min="2566" max="2566" width="13.453125" style="57" bestFit="1" customWidth="1"/>
    <col min="2567" max="2567" width="11" style="57" bestFit="1" customWidth="1"/>
    <col min="2568" max="2568" width="9.1796875" style="57" bestFit="1"/>
    <col min="2569" max="2569" width="12.453125" style="57" bestFit="1" customWidth="1"/>
    <col min="2570" max="2570" width="10.453125" style="57" customWidth="1"/>
    <col min="2571" max="2571" width="13.26953125" style="57" bestFit="1" customWidth="1"/>
    <col min="2572" max="2816" width="9.1796875" style="57"/>
    <col min="2817" max="2817" width="4.1796875" style="57" customWidth="1"/>
    <col min="2818" max="2818" width="15.453125" style="57" customWidth="1"/>
    <col min="2819" max="2819" width="14.81640625" style="57" customWidth="1"/>
    <col min="2820" max="2820" width="15.54296875" style="57" customWidth="1"/>
    <col min="2821" max="2821" width="13.26953125" style="57" bestFit="1" customWidth="1"/>
    <col min="2822" max="2822" width="13.453125" style="57" bestFit="1" customWidth="1"/>
    <col min="2823" max="2823" width="11" style="57" bestFit="1" customWidth="1"/>
    <col min="2824" max="2824" width="9.1796875" style="57" bestFit="1"/>
    <col min="2825" max="2825" width="12.453125" style="57" bestFit="1" customWidth="1"/>
    <col min="2826" max="2826" width="10.453125" style="57" customWidth="1"/>
    <col min="2827" max="2827" width="13.26953125" style="57" bestFit="1" customWidth="1"/>
    <col min="2828" max="3072" width="9.1796875" style="57"/>
    <col min="3073" max="3073" width="4.1796875" style="57" customWidth="1"/>
    <col min="3074" max="3074" width="15.453125" style="57" customWidth="1"/>
    <col min="3075" max="3075" width="14.81640625" style="57" customWidth="1"/>
    <col min="3076" max="3076" width="15.54296875" style="57" customWidth="1"/>
    <col min="3077" max="3077" width="13.26953125" style="57" bestFit="1" customWidth="1"/>
    <col min="3078" max="3078" width="13.453125" style="57" bestFit="1" customWidth="1"/>
    <col min="3079" max="3079" width="11" style="57" bestFit="1" customWidth="1"/>
    <col min="3080" max="3080" width="9.1796875" style="57" bestFit="1"/>
    <col min="3081" max="3081" width="12.453125" style="57" bestFit="1" customWidth="1"/>
    <col min="3082" max="3082" width="10.453125" style="57" customWidth="1"/>
    <col min="3083" max="3083" width="13.26953125" style="57" bestFit="1" customWidth="1"/>
    <col min="3084" max="3328" width="9.1796875" style="57"/>
    <col min="3329" max="3329" width="4.1796875" style="57" customWidth="1"/>
    <col min="3330" max="3330" width="15.453125" style="57" customWidth="1"/>
    <col min="3331" max="3331" width="14.81640625" style="57" customWidth="1"/>
    <col min="3332" max="3332" width="15.54296875" style="57" customWidth="1"/>
    <col min="3333" max="3333" width="13.26953125" style="57" bestFit="1" customWidth="1"/>
    <col min="3334" max="3334" width="13.453125" style="57" bestFit="1" customWidth="1"/>
    <col min="3335" max="3335" width="11" style="57" bestFit="1" customWidth="1"/>
    <col min="3336" max="3336" width="9.1796875" style="57" bestFit="1"/>
    <col min="3337" max="3337" width="12.453125" style="57" bestFit="1" customWidth="1"/>
    <col min="3338" max="3338" width="10.453125" style="57" customWidth="1"/>
    <col min="3339" max="3339" width="13.26953125" style="57" bestFit="1" customWidth="1"/>
    <col min="3340" max="3584" width="9.1796875" style="57"/>
    <col min="3585" max="3585" width="4.1796875" style="57" customWidth="1"/>
    <col min="3586" max="3586" width="15.453125" style="57" customWidth="1"/>
    <col min="3587" max="3587" width="14.81640625" style="57" customWidth="1"/>
    <col min="3588" max="3588" width="15.54296875" style="57" customWidth="1"/>
    <col min="3589" max="3589" width="13.26953125" style="57" bestFit="1" customWidth="1"/>
    <col min="3590" max="3590" width="13.453125" style="57" bestFit="1" customWidth="1"/>
    <col min="3591" max="3591" width="11" style="57" bestFit="1" customWidth="1"/>
    <col min="3592" max="3592" width="9.1796875" style="57" bestFit="1"/>
    <col min="3593" max="3593" width="12.453125" style="57" bestFit="1" customWidth="1"/>
    <col min="3594" max="3594" width="10.453125" style="57" customWidth="1"/>
    <col min="3595" max="3595" width="13.26953125" style="57" bestFit="1" customWidth="1"/>
    <col min="3596" max="3840" width="9.1796875" style="57"/>
    <col min="3841" max="3841" width="4.1796875" style="57" customWidth="1"/>
    <col min="3842" max="3842" width="15.453125" style="57" customWidth="1"/>
    <col min="3843" max="3843" width="14.81640625" style="57" customWidth="1"/>
    <col min="3844" max="3844" width="15.54296875" style="57" customWidth="1"/>
    <col min="3845" max="3845" width="13.26953125" style="57" bestFit="1" customWidth="1"/>
    <col min="3846" max="3846" width="13.453125" style="57" bestFit="1" customWidth="1"/>
    <col min="3847" max="3847" width="11" style="57" bestFit="1" customWidth="1"/>
    <col min="3848" max="3848" width="9.1796875" style="57" bestFit="1"/>
    <col min="3849" max="3849" width="12.453125" style="57" bestFit="1" customWidth="1"/>
    <col min="3850" max="3850" width="10.453125" style="57" customWidth="1"/>
    <col min="3851" max="3851" width="13.26953125" style="57" bestFit="1" customWidth="1"/>
    <col min="3852" max="4096" width="9.1796875" style="57"/>
    <col min="4097" max="4097" width="4.1796875" style="57" customWidth="1"/>
    <col min="4098" max="4098" width="15.453125" style="57" customWidth="1"/>
    <col min="4099" max="4099" width="14.81640625" style="57" customWidth="1"/>
    <col min="4100" max="4100" width="15.54296875" style="57" customWidth="1"/>
    <col min="4101" max="4101" width="13.26953125" style="57" bestFit="1" customWidth="1"/>
    <col min="4102" max="4102" width="13.453125" style="57" bestFit="1" customWidth="1"/>
    <col min="4103" max="4103" width="11" style="57" bestFit="1" customWidth="1"/>
    <col min="4104" max="4104" width="9.1796875" style="57" bestFit="1"/>
    <col min="4105" max="4105" width="12.453125" style="57" bestFit="1" customWidth="1"/>
    <col min="4106" max="4106" width="10.453125" style="57" customWidth="1"/>
    <col min="4107" max="4107" width="13.26953125" style="57" bestFit="1" customWidth="1"/>
    <col min="4108" max="4352" width="9.1796875" style="57"/>
    <col min="4353" max="4353" width="4.1796875" style="57" customWidth="1"/>
    <col min="4354" max="4354" width="15.453125" style="57" customWidth="1"/>
    <col min="4355" max="4355" width="14.81640625" style="57" customWidth="1"/>
    <col min="4356" max="4356" width="15.54296875" style="57" customWidth="1"/>
    <col min="4357" max="4357" width="13.26953125" style="57" bestFit="1" customWidth="1"/>
    <col min="4358" max="4358" width="13.453125" style="57" bestFit="1" customWidth="1"/>
    <col min="4359" max="4359" width="11" style="57" bestFit="1" customWidth="1"/>
    <col min="4360" max="4360" width="9.1796875" style="57" bestFit="1"/>
    <col min="4361" max="4361" width="12.453125" style="57" bestFit="1" customWidth="1"/>
    <col min="4362" max="4362" width="10.453125" style="57" customWidth="1"/>
    <col min="4363" max="4363" width="13.26953125" style="57" bestFit="1" customWidth="1"/>
    <col min="4364" max="4608" width="9.1796875" style="57"/>
    <col min="4609" max="4609" width="4.1796875" style="57" customWidth="1"/>
    <col min="4610" max="4610" width="15.453125" style="57" customWidth="1"/>
    <col min="4611" max="4611" width="14.81640625" style="57" customWidth="1"/>
    <col min="4612" max="4612" width="15.54296875" style="57" customWidth="1"/>
    <col min="4613" max="4613" width="13.26953125" style="57" bestFit="1" customWidth="1"/>
    <col min="4614" max="4614" width="13.453125" style="57" bestFit="1" customWidth="1"/>
    <col min="4615" max="4615" width="11" style="57" bestFit="1" customWidth="1"/>
    <col min="4616" max="4616" width="9.1796875" style="57" bestFit="1"/>
    <col min="4617" max="4617" width="12.453125" style="57" bestFit="1" customWidth="1"/>
    <col min="4618" max="4618" width="10.453125" style="57" customWidth="1"/>
    <col min="4619" max="4619" width="13.26953125" style="57" bestFit="1" customWidth="1"/>
    <col min="4620" max="4864" width="9.1796875" style="57"/>
    <col min="4865" max="4865" width="4.1796875" style="57" customWidth="1"/>
    <col min="4866" max="4866" width="15.453125" style="57" customWidth="1"/>
    <col min="4867" max="4867" width="14.81640625" style="57" customWidth="1"/>
    <col min="4868" max="4868" width="15.54296875" style="57" customWidth="1"/>
    <col min="4869" max="4869" width="13.26953125" style="57" bestFit="1" customWidth="1"/>
    <col min="4870" max="4870" width="13.453125" style="57" bestFit="1" customWidth="1"/>
    <col min="4871" max="4871" width="11" style="57" bestFit="1" customWidth="1"/>
    <col min="4872" max="4872" width="9.1796875" style="57" bestFit="1"/>
    <col min="4873" max="4873" width="12.453125" style="57" bestFit="1" customWidth="1"/>
    <col min="4874" max="4874" width="10.453125" style="57" customWidth="1"/>
    <col min="4875" max="4875" width="13.26953125" style="57" bestFit="1" customWidth="1"/>
    <col min="4876" max="5120" width="9.1796875" style="57"/>
    <col min="5121" max="5121" width="4.1796875" style="57" customWidth="1"/>
    <col min="5122" max="5122" width="15.453125" style="57" customWidth="1"/>
    <col min="5123" max="5123" width="14.81640625" style="57" customWidth="1"/>
    <col min="5124" max="5124" width="15.54296875" style="57" customWidth="1"/>
    <col min="5125" max="5125" width="13.26953125" style="57" bestFit="1" customWidth="1"/>
    <col min="5126" max="5126" width="13.453125" style="57" bestFit="1" customWidth="1"/>
    <col min="5127" max="5127" width="11" style="57" bestFit="1" customWidth="1"/>
    <col min="5128" max="5128" width="9.1796875" style="57" bestFit="1"/>
    <col min="5129" max="5129" width="12.453125" style="57" bestFit="1" customWidth="1"/>
    <col min="5130" max="5130" width="10.453125" style="57" customWidth="1"/>
    <col min="5131" max="5131" width="13.26953125" style="57" bestFit="1" customWidth="1"/>
    <col min="5132" max="5376" width="9.1796875" style="57"/>
    <col min="5377" max="5377" width="4.1796875" style="57" customWidth="1"/>
    <col min="5378" max="5378" width="15.453125" style="57" customWidth="1"/>
    <col min="5379" max="5379" width="14.81640625" style="57" customWidth="1"/>
    <col min="5380" max="5380" width="15.54296875" style="57" customWidth="1"/>
    <col min="5381" max="5381" width="13.26953125" style="57" bestFit="1" customWidth="1"/>
    <col min="5382" max="5382" width="13.453125" style="57" bestFit="1" customWidth="1"/>
    <col min="5383" max="5383" width="11" style="57" bestFit="1" customWidth="1"/>
    <col min="5384" max="5384" width="9.1796875" style="57" bestFit="1"/>
    <col min="5385" max="5385" width="12.453125" style="57" bestFit="1" customWidth="1"/>
    <col min="5386" max="5386" width="10.453125" style="57" customWidth="1"/>
    <col min="5387" max="5387" width="13.26953125" style="57" bestFit="1" customWidth="1"/>
    <col min="5388" max="5632" width="9.1796875" style="57"/>
    <col min="5633" max="5633" width="4.1796875" style="57" customWidth="1"/>
    <col min="5634" max="5634" width="15.453125" style="57" customWidth="1"/>
    <col min="5635" max="5635" width="14.81640625" style="57" customWidth="1"/>
    <col min="5636" max="5636" width="15.54296875" style="57" customWidth="1"/>
    <col min="5637" max="5637" width="13.26953125" style="57" bestFit="1" customWidth="1"/>
    <col min="5638" max="5638" width="13.453125" style="57" bestFit="1" customWidth="1"/>
    <col min="5639" max="5639" width="11" style="57" bestFit="1" customWidth="1"/>
    <col min="5640" max="5640" width="9.1796875" style="57" bestFit="1"/>
    <col min="5641" max="5641" width="12.453125" style="57" bestFit="1" customWidth="1"/>
    <col min="5642" max="5642" width="10.453125" style="57" customWidth="1"/>
    <col min="5643" max="5643" width="13.26953125" style="57" bestFit="1" customWidth="1"/>
    <col min="5644" max="5888" width="9.1796875" style="57"/>
    <col min="5889" max="5889" width="4.1796875" style="57" customWidth="1"/>
    <col min="5890" max="5890" width="15.453125" style="57" customWidth="1"/>
    <col min="5891" max="5891" width="14.81640625" style="57" customWidth="1"/>
    <col min="5892" max="5892" width="15.54296875" style="57" customWidth="1"/>
    <col min="5893" max="5893" width="13.26953125" style="57" bestFit="1" customWidth="1"/>
    <col min="5894" max="5894" width="13.453125" style="57" bestFit="1" customWidth="1"/>
    <col min="5895" max="5895" width="11" style="57" bestFit="1" customWidth="1"/>
    <col min="5896" max="5896" width="9.1796875" style="57" bestFit="1"/>
    <col min="5897" max="5897" width="12.453125" style="57" bestFit="1" customWidth="1"/>
    <col min="5898" max="5898" width="10.453125" style="57" customWidth="1"/>
    <col min="5899" max="5899" width="13.26953125" style="57" bestFit="1" customWidth="1"/>
    <col min="5900" max="6144" width="9.1796875" style="57"/>
    <col min="6145" max="6145" width="4.1796875" style="57" customWidth="1"/>
    <col min="6146" max="6146" width="15.453125" style="57" customWidth="1"/>
    <col min="6147" max="6147" width="14.81640625" style="57" customWidth="1"/>
    <col min="6148" max="6148" width="15.54296875" style="57" customWidth="1"/>
    <col min="6149" max="6149" width="13.26953125" style="57" bestFit="1" customWidth="1"/>
    <col min="6150" max="6150" width="13.453125" style="57" bestFit="1" customWidth="1"/>
    <col min="6151" max="6151" width="11" style="57" bestFit="1" customWidth="1"/>
    <col min="6152" max="6152" width="9.1796875" style="57" bestFit="1"/>
    <col min="6153" max="6153" width="12.453125" style="57" bestFit="1" customWidth="1"/>
    <col min="6154" max="6154" width="10.453125" style="57" customWidth="1"/>
    <col min="6155" max="6155" width="13.26953125" style="57" bestFit="1" customWidth="1"/>
    <col min="6156" max="6400" width="9.1796875" style="57"/>
    <col min="6401" max="6401" width="4.1796875" style="57" customWidth="1"/>
    <col min="6402" max="6402" width="15.453125" style="57" customWidth="1"/>
    <col min="6403" max="6403" width="14.81640625" style="57" customWidth="1"/>
    <col min="6404" max="6404" width="15.54296875" style="57" customWidth="1"/>
    <col min="6405" max="6405" width="13.26953125" style="57" bestFit="1" customWidth="1"/>
    <col min="6406" max="6406" width="13.453125" style="57" bestFit="1" customWidth="1"/>
    <col min="6407" max="6407" width="11" style="57" bestFit="1" customWidth="1"/>
    <col min="6408" max="6408" width="9.1796875" style="57" bestFit="1"/>
    <col min="6409" max="6409" width="12.453125" style="57" bestFit="1" customWidth="1"/>
    <col min="6410" max="6410" width="10.453125" style="57" customWidth="1"/>
    <col min="6411" max="6411" width="13.26953125" style="57" bestFit="1" customWidth="1"/>
    <col min="6412" max="6656" width="9.1796875" style="57"/>
    <col min="6657" max="6657" width="4.1796875" style="57" customWidth="1"/>
    <col min="6658" max="6658" width="15.453125" style="57" customWidth="1"/>
    <col min="6659" max="6659" width="14.81640625" style="57" customWidth="1"/>
    <col min="6660" max="6660" width="15.54296875" style="57" customWidth="1"/>
    <col min="6661" max="6661" width="13.26953125" style="57" bestFit="1" customWidth="1"/>
    <col min="6662" max="6662" width="13.453125" style="57" bestFit="1" customWidth="1"/>
    <col min="6663" max="6663" width="11" style="57" bestFit="1" customWidth="1"/>
    <col min="6664" max="6664" width="9.1796875" style="57" bestFit="1"/>
    <col min="6665" max="6665" width="12.453125" style="57" bestFit="1" customWidth="1"/>
    <col min="6666" max="6666" width="10.453125" style="57" customWidth="1"/>
    <col min="6667" max="6667" width="13.26953125" style="57" bestFit="1" customWidth="1"/>
    <col min="6668" max="6912" width="9.1796875" style="57"/>
    <col min="6913" max="6913" width="4.1796875" style="57" customWidth="1"/>
    <col min="6914" max="6914" width="15.453125" style="57" customWidth="1"/>
    <col min="6915" max="6915" width="14.81640625" style="57" customWidth="1"/>
    <col min="6916" max="6916" width="15.54296875" style="57" customWidth="1"/>
    <col min="6917" max="6917" width="13.26953125" style="57" bestFit="1" customWidth="1"/>
    <col min="6918" max="6918" width="13.453125" style="57" bestFit="1" customWidth="1"/>
    <col min="6919" max="6919" width="11" style="57" bestFit="1" customWidth="1"/>
    <col min="6920" max="6920" width="9.1796875" style="57" bestFit="1"/>
    <col min="6921" max="6921" width="12.453125" style="57" bestFit="1" customWidth="1"/>
    <col min="6922" max="6922" width="10.453125" style="57" customWidth="1"/>
    <col min="6923" max="6923" width="13.26953125" style="57" bestFit="1" customWidth="1"/>
    <col min="6924" max="7168" width="9.1796875" style="57"/>
    <col min="7169" max="7169" width="4.1796875" style="57" customWidth="1"/>
    <col min="7170" max="7170" width="15.453125" style="57" customWidth="1"/>
    <col min="7171" max="7171" width="14.81640625" style="57" customWidth="1"/>
    <col min="7172" max="7172" width="15.54296875" style="57" customWidth="1"/>
    <col min="7173" max="7173" width="13.26953125" style="57" bestFit="1" customWidth="1"/>
    <col min="7174" max="7174" width="13.453125" style="57" bestFit="1" customWidth="1"/>
    <col min="7175" max="7175" width="11" style="57" bestFit="1" customWidth="1"/>
    <col min="7176" max="7176" width="9.1796875" style="57" bestFit="1"/>
    <col min="7177" max="7177" width="12.453125" style="57" bestFit="1" customWidth="1"/>
    <col min="7178" max="7178" width="10.453125" style="57" customWidth="1"/>
    <col min="7179" max="7179" width="13.26953125" style="57" bestFit="1" customWidth="1"/>
    <col min="7180" max="7424" width="9.1796875" style="57"/>
    <col min="7425" max="7425" width="4.1796875" style="57" customWidth="1"/>
    <col min="7426" max="7426" width="15.453125" style="57" customWidth="1"/>
    <col min="7427" max="7427" width="14.81640625" style="57" customWidth="1"/>
    <col min="7428" max="7428" width="15.54296875" style="57" customWidth="1"/>
    <col min="7429" max="7429" width="13.26953125" style="57" bestFit="1" customWidth="1"/>
    <col min="7430" max="7430" width="13.453125" style="57" bestFit="1" customWidth="1"/>
    <col min="7431" max="7431" width="11" style="57" bestFit="1" customWidth="1"/>
    <col min="7432" max="7432" width="9.1796875" style="57" bestFit="1"/>
    <col min="7433" max="7433" width="12.453125" style="57" bestFit="1" customWidth="1"/>
    <col min="7434" max="7434" width="10.453125" style="57" customWidth="1"/>
    <col min="7435" max="7435" width="13.26953125" style="57" bestFit="1" customWidth="1"/>
    <col min="7436" max="7680" width="9.1796875" style="57"/>
    <col min="7681" max="7681" width="4.1796875" style="57" customWidth="1"/>
    <col min="7682" max="7682" width="15.453125" style="57" customWidth="1"/>
    <col min="7683" max="7683" width="14.81640625" style="57" customWidth="1"/>
    <col min="7684" max="7684" width="15.54296875" style="57" customWidth="1"/>
    <col min="7685" max="7685" width="13.26953125" style="57" bestFit="1" customWidth="1"/>
    <col min="7686" max="7686" width="13.453125" style="57" bestFit="1" customWidth="1"/>
    <col min="7687" max="7687" width="11" style="57" bestFit="1" customWidth="1"/>
    <col min="7688" max="7688" width="9.1796875" style="57" bestFit="1"/>
    <col min="7689" max="7689" width="12.453125" style="57" bestFit="1" customWidth="1"/>
    <col min="7690" max="7690" width="10.453125" style="57" customWidth="1"/>
    <col min="7691" max="7691" width="13.26953125" style="57" bestFit="1" customWidth="1"/>
    <col min="7692" max="7936" width="9.1796875" style="57"/>
    <col min="7937" max="7937" width="4.1796875" style="57" customWidth="1"/>
    <col min="7938" max="7938" width="15.453125" style="57" customWidth="1"/>
    <col min="7939" max="7939" width="14.81640625" style="57" customWidth="1"/>
    <col min="7940" max="7940" width="15.54296875" style="57" customWidth="1"/>
    <col min="7941" max="7941" width="13.26953125" style="57" bestFit="1" customWidth="1"/>
    <col min="7942" max="7942" width="13.453125" style="57" bestFit="1" customWidth="1"/>
    <col min="7943" max="7943" width="11" style="57" bestFit="1" customWidth="1"/>
    <col min="7944" max="7944" width="9.1796875" style="57" bestFit="1"/>
    <col min="7945" max="7945" width="12.453125" style="57" bestFit="1" customWidth="1"/>
    <col min="7946" max="7946" width="10.453125" style="57" customWidth="1"/>
    <col min="7947" max="7947" width="13.26953125" style="57" bestFit="1" customWidth="1"/>
    <col min="7948" max="8192" width="9.1796875" style="57"/>
    <col min="8193" max="8193" width="4.1796875" style="57" customWidth="1"/>
    <col min="8194" max="8194" width="15.453125" style="57" customWidth="1"/>
    <col min="8195" max="8195" width="14.81640625" style="57" customWidth="1"/>
    <col min="8196" max="8196" width="15.54296875" style="57" customWidth="1"/>
    <col min="8197" max="8197" width="13.26953125" style="57" bestFit="1" customWidth="1"/>
    <col min="8198" max="8198" width="13.453125" style="57" bestFit="1" customWidth="1"/>
    <col min="8199" max="8199" width="11" style="57" bestFit="1" customWidth="1"/>
    <col min="8200" max="8200" width="9.1796875" style="57" bestFit="1"/>
    <col min="8201" max="8201" width="12.453125" style="57" bestFit="1" customWidth="1"/>
    <col min="8202" max="8202" width="10.453125" style="57" customWidth="1"/>
    <col min="8203" max="8203" width="13.26953125" style="57" bestFit="1" customWidth="1"/>
    <col min="8204" max="8448" width="9.1796875" style="57"/>
    <col min="8449" max="8449" width="4.1796875" style="57" customWidth="1"/>
    <col min="8450" max="8450" width="15.453125" style="57" customWidth="1"/>
    <col min="8451" max="8451" width="14.81640625" style="57" customWidth="1"/>
    <col min="8452" max="8452" width="15.54296875" style="57" customWidth="1"/>
    <col min="8453" max="8453" width="13.26953125" style="57" bestFit="1" customWidth="1"/>
    <col min="8454" max="8454" width="13.453125" style="57" bestFit="1" customWidth="1"/>
    <col min="8455" max="8455" width="11" style="57" bestFit="1" customWidth="1"/>
    <col min="8456" max="8456" width="9.1796875" style="57" bestFit="1"/>
    <col min="8457" max="8457" width="12.453125" style="57" bestFit="1" customWidth="1"/>
    <col min="8458" max="8458" width="10.453125" style="57" customWidth="1"/>
    <col min="8459" max="8459" width="13.26953125" style="57" bestFit="1" customWidth="1"/>
    <col min="8460" max="8704" width="9.1796875" style="57"/>
    <col min="8705" max="8705" width="4.1796875" style="57" customWidth="1"/>
    <col min="8706" max="8706" width="15.453125" style="57" customWidth="1"/>
    <col min="8707" max="8707" width="14.81640625" style="57" customWidth="1"/>
    <col min="8708" max="8708" width="15.54296875" style="57" customWidth="1"/>
    <col min="8709" max="8709" width="13.26953125" style="57" bestFit="1" customWidth="1"/>
    <col min="8710" max="8710" width="13.453125" style="57" bestFit="1" customWidth="1"/>
    <col min="8711" max="8711" width="11" style="57" bestFit="1" customWidth="1"/>
    <col min="8712" max="8712" width="9.1796875" style="57" bestFit="1"/>
    <col min="8713" max="8713" width="12.453125" style="57" bestFit="1" customWidth="1"/>
    <col min="8714" max="8714" width="10.453125" style="57" customWidth="1"/>
    <col min="8715" max="8715" width="13.26953125" style="57" bestFit="1" customWidth="1"/>
    <col min="8716" max="8960" width="9.1796875" style="57"/>
    <col min="8961" max="8961" width="4.1796875" style="57" customWidth="1"/>
    <col min="8962" max="8962" width="15.453125" style="57" customWidth="1"/>
    <col min="8963" max="8963" width="14.81640625" style="57" customWidth="1"/>
    <col min="8964" max="8964" width="15.54296875" style="57" customWidth="1"/>
    <col min="8965" max="8965" width="13.26953125" style="57" bestFit="1" customWidth="1"/>
    <col min="8966" max="8966" width="13.453125" style="57" bestFit="1" customWidth="1"/>
    <col min="8967" max="8967" width="11" style="57" bestFit="1" customWidth="1"/>
    <col min="8968" max="8968" width="9.1796875" style="57" bestFit="1"/>
    <col min="8969" max="8969" width="12.453125" style="57" bestFit="1" customWidth="1"/>
    <col min="8970" max="8970" width="10.453125" style="57" customWidth="1"/>
    <col min="8971" max="8971" width="13.26953125" style="57" bestFit="1" customWidth="1"/>
    <col min="8972" max="9216" width="9.1796875" style="57"/>
    <col min="9217" max="9217" width="4.1796875" style="57" customWidth="1"/>
    <col min="9218" max="9218" width="15.453125" style="57" customWidth="1"/>
    <col min="9219" max="9219" width="14.81640625" style="57" customWidth="1"/>
    <col min="9220" max="9220" width="15.54296875" style="57" customWidth="1"/>
    <col min="9221" max="9221" width="13.26953125" style="57" bestFit="1" customWidth="1"/>
    <col min="9222" max="9222" width="13.453125" style="57" bestFit="1" customWidth="1"/>
    <col min="9223" max="9223" width="11" style="57" bestFit="1" customWidth="1"/>
    <col min="9224" max="9224" width="9.1796875" style="57" bestFit="1"/>
    <col min="9225" max="9225" width="12.453125" style="57" bestFit="1" customWidth="1"/>
    <col min="9226" max="9226" width="10.453125" style="57" customWidth="1"/>
    <col min="9227" max="9227" width="13.26953125" style="57" bestFit="1" customWidth="1"/>
    <col min="9228" max="9472" width="9.1796875" style="57"/>
    <col min="9473" max="9473" width="4.1796875" style="57" customWidth="1"/>
    <col min="9474" max="9474" width="15.453125" style="57" customWidth="1"/>
    <col min="9475" max="9475" width="14.81640625" style="57" customWidth="1"/>
    <col min="9476" max="9476" width="15.54296875" style="57" customWidth="1"/>
    <col min="9477" max="9477" width="13.26953125" style="57" bestFit="1" customWidth="1"/>
    <col min="9478" max="9478" width="13.453125" style="57" bestFit="1" customWidth="1"/>
    <col min="9479" max="9479" width="11" style="57" bestFit="1" customWidth="1"/>
    <col min="9480" max="9480" width="9.1796875" style="57" bestFit="1"/>
    <col min="9481" max="9481" width="12.453125" style="57" bestFit="1" customWidth="1"/>
    <col min="9482" max="9482" width="10.453125" style="57" customWidth="1"/>
    <col min="9483" max="9483" width="13.26953125" style="57" bestFit="1" customWidth="1"/>
    <col min="9484" max="9728" width="9.1796875" style="57"/>
    <col min="9729" max="9729" width="4.1796875" style="57" customWidth="1"/>
    <col min="9730" max="9730" width="15.453125" style="57" customWidth="1"/>
    <col min="9731" max="9731" width="14.81640625" style="57" customWidth="1"/>
    <col min="9732" max="9732" width="15.54296875" style="57" customWidth="1"/>
    <col min="9733" max="9733" width="13.26953125" style="57" bestFit="1" customWidth="1"/>
    <col min="9734" max="9734" width="13.453125" style="57" bestFit="1" customWidth="1"/>
    <col min="9735" max="9735" width="11" style="57" bestFit="1" customWidth="1"/>
    <col min="9736" max="9736" width="9.1796875" style="57" bestFit="1"/>
    <col min="9737" max="9737" width="12.453125" style="57" bestFit="1" customWidth="1"/>
    <col min="9738" max="9738" width="10.453125" style="57" customWidth="1"/>
    <col min="9739" max="9739" width="13.26953125" style="57" bestFit="1" customWidth="1"/>
    <col min="9740" max="9984" width="9.1796875" style="57"/>
    <col min="9985" max="9985" width="4.1796875" style="57" customWidth="1"/>
    <col min="9986" max="9986" width="15.453125" style="57" customWidth="1"/>
    <col min="9987" max="9987" width="14.81640625" style="57" customWidth="1"/>
    <col min="9988" max="9988" width="15.54296875" style="57" customWidth="1"/>
    <col min="9989" max="9989" width="13.26953125" style="57" bestFit="1" customWidth="1"/>
    <col min="9990" max="9990" width="13.453125" style="57" bestFit="1" customWidth="1"/>
    <col min="9991" max="9991" width="11" style="57" bestFit="1" customWidth="1"/>
    <col min="9992" max="9992" width="9.1796875" style="57" bestFit="1"/>
    <col min="9993" max="9993" width="12.453125" style="57" bestFit="1" customWidth="1"/>
    <col min="9994" max="9994" width="10.453125" style="57" customWidth="1"/>
    <col min="9995" max="9995" width="13.26953125" style="57" bestFit="1" customWidth="1"/>
    <col min="9996" max="10240" width="9.1796875" style="57"/>
    <col min="10241" max="10241" width="4.1796875" style="57" customWidth="1"/>
    <col min="10242" max="10242" width="15.453125" style="57" customWidth="1"/>
    <col min="10243" max="10243" width="14.81640625" style="57" customWidth="1"/>
    <col min="10244" max="10244" width="15.54296875" style="57" customWidth="1"/>
    <col min="10245" max="10245" width="13.26953125" style="57" bestFit="1" customWidth="1"/>
    <col min="10246" max="10246" width="13.453125" style="57" bestFit="1" customWidth="1"/>
    <col min="10247" max="10247" width="11" style="57" bestFit="1" customWidth="1"/>
    <col min="10248" max="10248" width="9.1796875" style="57" bestFit="1"/>
    <col min="10249" max="10249" width="12.453125" style="57" bestFit="1" customWidth="1"/>
    <col min="10250" max="10250" width="10.453125" style="57" customWidth="1"/>
    <col min="10251" max="10251" width="13.26953125" style="57" bestFit="1" customWidth="1"/>
    <col min="10252" max="10496" width="9.1796875" style="57"/>
    <col min="10497" max="10497" width="4.1796875" style="57" customWidth="1"/>
    <col min="10498" max="10498" width="15.453125" style="57" customWidth="1"/>
    <col min="10499" max="10499" width="14.81640625" style="57" customWidth="1"/>
    <col min="10500" max="10500" width="15.54296875" style="57" customWidth="1"/>
    <col min="10501" max="10501" width="13.26953125" style="57" bestFit="1" customWidth="1"/>
    <col min="10502" max="10502" width="13.453125" style="57" bestFit="1" customWidth="1"/>
    <col min="10503" max="10503" width="11" style="57" bestFit="1" customWidth="1"/>
    <col min="10504" max="10504" width="9.1796875" style="57" bestFit="1"/>
    <col min="10505" max="10505" width="12.453125" style="57" bestFit="1" customWidth="1"/>
    <col min="10506" max="10506" width="10.453125" style="57" customWidth="1"/>
    <col min="10507" max="10507" width="13.26953125" style="57" bestFit="1" customWidth="1"/>
    <col min="10508" max="10752" width="9.1796875" style="57"/>
    <col min="10753" max="10753" width="4.1796875" style="57" customWidth="1"/>
    <col min="10754" max="10754" width="15.453125" style="57" customWidth="1"/>
    <col min="10755" max="10755" width="14.81640625" style="57" customWidth="1"/>
    <col min="10756" max="10756" width="15.54296875" style="57" customWidth="1"/>
    <col min="10757" max="10757" width="13.26953125" style="57" bestFit="1" customWidth="1"/>
    <col min="10758" max="10758" width="13.453125" style="57" bestFit="1" customWidth="1"/>
    <col min="10759" max="10759" width="11" style="57" bestFit="1" customWidth="1"/>
    <col min="10760" max="10760" width="9.1796875" style="57" bestFit="1"/>
    <col min="10761" max="10761" width="12.453125" style="57" bestFit="1" customWidth="1"/>
    <col min="10762" max="10762" width="10.453125" style="57" customWidth="1"/>
    <col min="10763" max="10763" width="13.26953125" style="57" bestFit="1" customWidth="1"/>
    <col min="10764" max="11008" width="9.1796875" style="57"/>
    <col min="11009" max="11009" width="4.1796875" style="57" customWidth="1"/>
    <col min="11010" max="11010" width="15.453125" style="57" customWidth="1"/>
    <col min="11011" max="11011" width="14.81640625" style="57" customWidth="1"/>
    <col min="11012" max="11012" width="15.54296875" style="57" customWidth="1"/>
    <col min="11013" max="11013" width="13.26953125" style="57" bestFit="1" customWidth="1"/>
    <col min="11014" max="11014" width="13.453125" style="57" bestFit="1" customWidth="1"/>
    <col min="11015" max="11015" width="11" style="57" bestFit="1" customWidth="1"/>
    <col min="11016" max="11016" width="9.1796875" style="57" bestFit="1"/>
    <col min="11017" max="11017" width="12.453125" style="57" bestFit="1" customWidth="1"/>
    <col min="11018" max="11018" width="10.453125" style="57" customWidth="1"/>
    <col min="11019" max="11019" width="13.26953125" style="57" bestFit="1" customWidth="1"/>
    <col min="11020" max="11264" width="9.1796875" style="57"/>
    <col min="11265" max="11265" width="4.1796875" style="57" customWidth="1"/>
    <col min="11266" max="11266" width="15.453125" style="57" customWidth="1"/>
    <col min="11267" max="11267" width="14.81640625" style="57" customWidth="1"/>
    <col min="11268" max="11268" width="15.54296875" style="57" customWidth="1"/>
    <col min="11269" max="11269" width="13.26953125" style="57" bestFit="1" customWidth="1"/>
    <col min="11270" max="11270" width="13.453125" style="57" bestFit="1" customWidth="1"/>
    <col min="11271" max="11271" width="11" style="57" bestFit="1" customWidth="1"/>
    <col min="11272" max="11272" width="9.1796875" style="57" bestFit="1"/>
    <col min="11273" max="11273" width="12.453125" style="57" bestFit="1" customWidth="1"/>
    <col min="11274" max="11274" width="10.453125" style="57" customWidth="1"/>
    <col min="11275" max="11275" width="13.26953125" style="57" bestFit="1" customWidth="1"/>
    <col min="11276" max="11520" width="9.1796875" style="57"/>
    <col min="11521" max="11521" width="4.1796875" style="57" customWidth="1"/>
    <col min="11522" max="11522" width="15.453125" style="57" customWidth="1"/>
    <col min="11523" max="11523" width="14.81640625" style="57" customWidth="1"/>
    <col min="11524" max="11524" width="15.54296875" style="57" customWidth="1"/>
    <col min="11525" max="11525" width="13.26953125" style="57" bestFit="1" customWidth="1"/>
    <col min="11526" max="11526" width="13.453125" style="57" bestFit="1" customWidth="1"/>
    <col min="11527" max="11527" width="11" style="57" bestFit="1" customWidth="1"/>
    <col min="11528" max="11528" width="9.1796875" style="57" bestFit="1"/>
    <col min="11529" max="11529" width="12.453125" style="57" bestFit="1" customWidth="1"/>
    <col min="11530" max="11530" width="10.453125" style="57" customWidth="1"/>
    <col min="11531" max="11531" width="13.26953125" style="57" bestFit="1" customWidth="1"/>
    <col min="11532" max="11776" width="9.1796875" style="57"/>
    <col min="11777" max="11777" width="4.1796875" style="57" customWidth="1"/>
    <col min="11778" max="11778" width="15.453125" style="57" customWidth="1"/>
    <col min="11779" max="11779" width="14.81640625" style="57" customWidth="1"/>
    <col min="11780" max="11780" width="15.54296875" style="57" customWidth="1"/>
    <col min="11781" max="11781" width="13.26953125" style="57" bestFit="1" customWidth="1"/>
    <col min="11782" max="11782" width="13.453125" style="57" bestFit="1" customWidth="1"/>
    <col min="11783" max="11783" width="11" style="57" bestFit="1" customWidth="1"/>
    <col min="11784" max="11784" width="9.1796875" style="57" bestFit="1"/>
    <col min="11785" max="11785" width="12.453125" style="57" bestFit="1" customWidth="1"/>
    <col min="11786" max="11786" width="10.453125" style="57" customWidth="1"/>
    <col min="11787" max="11787" width="13.26953125" style="57" bestFit="1" customWidth="1"/>
    <col min="11788" max="12032" width="9.1796875" style="57"/>
    <col min="12033" max="12033" width="4.1796875" style="57" customWidth="1"/>
    <col min="12034" max="12034" width="15.453125" style="57" customWidth="1"/>
    <col min="12035" max="12035" width="14.81640625" style="57" customWidth="1"/>
    <col min="12036" max="12036" width="15.54296875" style="57" customWidth="1"/>
    <col min="12037" max="12037" width="13.26953125" style="57" bestFit="1" customWidth="1"/>
    <col min="12038" max="12038" width="13.453125" style="57" bestFit="1" customWidth="1"/>
    <col min="12039" max="12039" width="11" style="57" bestFit="1" customWidth="1"/>
    <col min="12040" max="12040" width="9.1796875" style="57" bestFit="1"/>
    <col min="12041" max="12041" width="12.453125" style="57" bestFit="1" customWidth="1"/>
    <col min="12042" max="12042" width="10.453125" style="57" customWidth="1"/>
    <col min="12043" max="12043" width="13.26953125" style="57" bestFit="1" customWidth="1"/>
    <col min="12044" max="12288" width="9.1796875" style="57"/>
    <col min="12289" max="12289" width="4.1796875" style="57" customWidth="1"/>
    <col min="12290" max="12290" width="15.453125" style="57" customWidth="1"/>
    <col min="12291" max="12291" width="14.81640625" style="57" customWidth="1"/>
    <col min="12292" max="12292" width="15.54296875" style="57" customWidth="1"/>
    <col min="12293" max="12293" width="13.26953125" style="57" bestFit="1" customWidth="1"/>
    <col min="12294" max="12294" width="13.453125" style="57" bestFit="1" customWidth="1"/>
    <col min="12295" max="12295" width="11" style="57" bestFit="1" customWidth="1"/>
    <col min="12296" max="12296" width="9.1796875" style="57" bestFit="1"/>
    <col min="12297" max="12297" width="12.453125" style="57" bestFit="1" customWidth="1"/>
    <col min="12298" max="12298" width="10.453125" style="57" customWidth="1"/>
    <col min="12299" max="12299" width="13.26953125" style="57" bestFit="1" customWidth="1"/>
    <col min="12300" max="12544" width="9.1796875" style="57"/>
    <col min="12545" max="12545" width="4.1796875" style="57" customWidth="1"/>
    <col min="12546" max="12546" width="15.453125" style="57" customWidth="1"/>
    <col min="12547" max="12547" width="14.81640625" style="57" customWidth="1"/>
    <col min="12548" max="12548" width="15.54296875" style="57" customWidth="1"/>
    <col min="12549" max="12549" width="13.26953125" style="57" bestFit="1" customWidth="1"/>
    <col min="12550" max="12550" width="13.453125" style="57" bestFit="1" customWidth="1"/>
    <col min="12551" max="12551" width="11" style="57" bestFit="1" customWidth="1"/>
    <col min="12552" max="12552" width="9.1796875" style="57" bestFit="1"/>
    <col min="12553" max="12553" width="12.453125" style="57" bestFit="1" customWidth="1"/>
    <col min="12554" max="12554" width="10.453125" style="57" customWidth="1"/>
    <col min="12555" max="12555" width="13.26953125" style="57" bestFit="1" customWidth="1"/>
    <col min="12556" max="12800" width="9.1796875" style="57"/>
    <col min="12801" max="12801" width="4.1796875" style="57" customWidth="1"/>
    <col min="12802" max="12802" width="15.453125" style="57" customWidth="1"/>
    <col min="12803" max="12803" width="14.81640625" style="57" customWidth="1"/>
    <col min="12804" max="12804" width="15.54296875" style="57" customWidth="1"/>
    <col min="12805" max="12805" width="13.26953125" style="57" bestFit="1" customWidth="1"/>
    <col min="12806" max="12806" width="13.453125" style="57" bestFit="1" customWidth="1"/>
    <col min="12807" max="12807" width="11" style="57" bestFit="1" customWidth="1"/>
    <col min="12808" max="12808" width="9.1796875" style="57" bestFit="1"/>
    <col min="12809" max="12809" width="12.453125" style="57" bestFit="1" customWidth="1"/>
    <col min="12810" max="12810" width="10.453125" style="57" customWidth="1"/>
    <col min="12811" max="12811" width="13.26953125" style="57" bestFit="1" customWidth="1"/>
    <col min="12812" max="13056" width="9.1796875" style="57"/>
    <col min="13057" max="13057" width="4.1796875" style="57" customWidth="1"/>
    <col min="13058" max="13058" width="15.453125" style="57" customWidth="1"/>
    <col min="13059" max="13059" width="14.81640625" style="57" customWidth="1"/>
    <col min="13060" max="13060" width="15.54296875" style="57" customWidth="1"/>
    <col min="13061" max="13061" width="13.26953125" style="57" bestFit="1" customWidth="1"/>
    <col min="13062" max="13062" width="13.453125" style="57" bestFit="1" customWidth="1"/>
    <col min="13063" max="13063" width="11" style="57" bestFit="1" customWidth="1"/>
    <col min="13064" max="13064" width="9.1796875" style="57" bestFit="1"/>
    <col min="13065" max="13065" width="12.453125" style="57" bestFit="1" customWidth="1"/>
    <col min="13066" max="13066" width="10.453125" style="57" customWidth="1"/>
    <col min="13067" max="13067" width="13.26953125" style="57" bestFit="1" customWidth="1"/>
    <col min="13068" max="13312" width="9.1796875" style="57"/>
    <col min="13313" max="13313" width="4.1796875" style="57" customWidth="1"/>
    <col min="13314" max="13314" width="15.453125" style="57" customWidth="1"/>
    <col min="13315" max="13315" width="14.81640625" style="57" customWidth="1"/>
    <col min="13316" max="13316" width="15.54296875" style="57" customWidth="1"/>
    <col min="13317" max="13317" width="13.26953125" style="57" bestFit="1" customWidth="1"/>
    <col min="13318" max="13318" width="13.453125" style="57" bestFit="1" customWidth="1"/>
    <col min="13319" max="13319" width="11" style="57" bestFit="1" customWidth="1"/>
    <col min="13320" max="13320" width="9.1796875" style="57" bestFit="1"/>
    <col min="13321" max="13321" width="12.453125" style="57" bestFit="1" customWidth="1"/>
    <col min="13322" max="13322" width="10.453125" style="57" customWidth="1"/>
    <col min="13323" max="13323" width="13.26953125" style="57" bestFit="1" customWidth="1"/>
    <col min="13324" max="13568" width="9.1796875" style="57"/>
    <col min="13569" max="13569" width="4.1796875" style="57" customWidth="1"/>
    <col min="13570" max="13570" width="15.453125" style="57" customWidth="1"/>
    <col min="13571" max="13571" width="14.81640625" style="57" customWidth="1"/>
    <col min="13572" max="13572" width="15.54296875" style="57" customWidth="1"/>
    <col min="13573" max="13573" width="13.26953125" style="57" bestFit="1" customWidth="1"/>
    <col min="13574" max="13574" width="13.453125" style="57" bestFit="1" customWidth="1"/>
    <col min="13575" max="13575" width="11" style="57" bestFit="1" customWidth="1"/>
    <col min="13576" max="13576" width="9.1796875" style="57" bestFit="1"/>
    <col min="13577" max="13577" width="12.453125" style="57" bestFit="1" customWidth="1"/>
    <col min="13578" max="13578" width="10.453125" style="57" customWidth="1"/>
    <col min="13579" max="13579" width="13.26953125" style="57" bestFit="1" customWidth="1"/>
    <col min="13580" max="13824" width="9.1796875" style="57"/>
    <col min="13825" max="13825" width="4.1796875" style="57" customWidth="1"/>
    <col min="13826" max="13826" width="15.453125" style="57" customWidth="1"/>
    <col min="13827" max="13827" width="14.81640625" style="57" customWidth="1"/>
    <col min="13828" max="13828" width="15.54296875" style="57" customWidth="1"/>
    <col min="13829" max="13829" width="13.26953125" style="57" bestFit="1" customWidth="1"/>
    <col min="13830" max="13830" width="13.453125" style="57" bestFit="1" customWidth="1"/>
    <col min="13831" max="13831" width="11" style="57" bestFit="1" customWidth="1"/>
    <col min="13832" max="13832" width="9.1796875" style="57" bestFit="1"/>
    <col min="13833" max="13833" width="12.453125" style="57" bestFit="1" customWidth="1"/>
    <col min="13834" max="13834" width="10.453125" style="57" customWidth="1"/>
    <col min="13835" max="13835" width="13.26953125" style="57" bestFit="1" customWidth="1"/>
    <col min="13836" max="14080" width="9.1796875" style="57"/>
    <col min="14081" max="14081" width="4.1796875" style="57" customWidth="1"/>
    <col min="14082" max="14082" width="15.453125" style="57" customWidth="1"/>
    <col min="14083" max="14083" width="14.81640625" style="57" customWidth="1"/>
    <col min="14084" max="14084" width="15.54296875" style="57" customWidth="1"/>
    <col min="14085" max="14085" width="13.26953125" style="57" bestFit="1" customWidth="1"/>
    <col min="14086" max="14086" width="13.453125" style="57" bestFit="1" customWidth="1"/>
    <col min="14087" max="14087" width="11" style="57" bestFit="1" customWidth="1"/>
    <col min="14088" max="14088" width="9.1796875" style="57" bestFit="1"/>
    <col min="14089" max="14089" width="12.453125" style="57" bestFit="1" customWidth="1"/>
    <col min="14090" max="14090" width="10.453125" style="57" customWidth="1"/>
    <col min="14091" max="14091" width="13.26953125" style="57" bestFit="1" customWidth="1"/>
    <col min="14092" max="14336" width="9.1796875" style="57"/>
    <col min="14337" max="14337" width="4.1796875" style="57" customWidth="1"/>
    <col min="14338" max="14338" width="15.453125" style="57" customWidth="1"/>
    <col min="14339" max="14339" width="14.81640625" style="57" customWidth="1"/>
    <col min="14340" max="14340" width="15.54296875" style="57" customWidth="1"/>
    <col min="14341" max="14341" width="13.26953125" style="57" bestFit="1" customWidth="1"/>
    <col min="14342" max="14342" width="13.453125" style="57" bestFit="1" customWidth="1"/>
    <col min="14343" max="14343" width="11" style="57" bestFit="1" customWidth="1"/>
    <col min="14344" max="14344" width="9.1796875" style="57" bestFit="1"/>
    <col min="14345" max="14345" width="12.453125" style="57" bestFit="1" customWidth="1"/>
    <col min="14346" max="14346" width="10.453125" style="57" customWidth="1"/>
    <col min="14347" max="14347" width="13.26953125" style="57" bestFit="1" customWidth="1"/>
    <col min="14348" max="14592" width="9.1796875" style="57"/>
    <col min="14593" max="14593" width="4.1796875" style="57" customWidth="1"/>
    <col min="14594" max="14594" width="15.453125" style="57" customWidth="1"/>
    <col min="14595" max="14595" width="14.81640625" style="57" customWidth="1"/>
    <col min="14596" max="14596" width="15.54296875" style="57" customWidth="1"/>
    <col min="14597" max="14597" width="13.26953125" style="57" bestFit="1" customWidth="1"/>
    <col min="14598" max="14598" width="13.453125" style="57" bestFit="1" customWidth="1"/>
    <col min="14599" max="14599" width="11" style="57" bestFit="1" customWidth="1"/>
    <col min="14600" max="14600" width="9.1796875" style="57" bestFit="1"/>
    <col min="14601" max="14601" width="12.453125" style="57" bestFit="1" customWidth="1"/>
    <col min="14602" max="14602" width="10.453125" style="57" customWidth="1"/>
    <col min="14603" max="14603" width="13.26953125" style="57" bestFit="1" customWidth="1"/>
    <col min="14604" max="14848" width="9.1796875" style="57"/>
    <col min="14849" max="14849" width="4.1796875" style="57" customWidth="1"/>
    <col min="14850" max="14850" width="15.453125" style="57" customWidth="1"/>
    <col min="14851" max="14851" width="14.81640625" style="57" customWidth="1"/>
    <col min="14852" max="14852" width="15.54296875" style="57" customWidth="1"/>
    <col min="14853" max="14853" width="13.26953125" style="57" bestFit="1" customWidth="1"/>
    <col min="14854" max="14854" width="13.453125" style="57" bestFit="1" customWidth="1"/>
    <col min="14855" max="14855" width="11" style="57" bestFit="1" customWidth="1"/>
    <col min="14856" max="14856" width="9.1796875" style="57" bestFit="1"/>
    <col min="14857" max="14857" width="12.453125" style="57" bestFit="1" customWidth="1"/>
    <col min="14858" max="14858" width="10.453125" style="57" customWidth="1"/>
    <col min="14859" max="14859" width="13.26953125" style="57" bestFit="1" customWidth="1"/>
    <col min="14860" max="15104" width="9.1796875" style="57"/>
    <col min="15105" max="15105" width="4.1796875" style="57" customWidth="1"/>
    <col min="15106" max="15106" width="15.453125" style="57" customWidth="1"/>
    <col min="15107" max="15107" width="14.81640625" style="57" customWidth="1"/>
    <col min="15108" max="15108" width="15.54296875" style="57" customWidth="1"/>
    <col min="15109" max="15109" width="13.26953125" style="57" bestFit="1" customWidth="1"/>
    <col min="15110" max="15110" width="13.453125" style="57" bestFit="1" customWidth="1"/>
    <col min="15111" max="15111" width="11" style="57" bestFit="1" customWidth="1"/>
    <col min="15112" max="15112" width="9.1796875" style="57" bestFit="1"/>
    <col min="15113" max="15113" width="12.453125" style="57" bestFit="1" customWidth="1"/>
    <col min="15114" max="15114" width="10.453125" style="57" customWidth="1"/>
    <col min="15115" max="15115" width="13.26953125" style="57" bestFit="1" customWidth="1"/>
    <col min="15116" max="15360" width="9.1796875" style="57"/>
    <col min="15361" max="15361" width="4.1796875" style="57" customWidth="1"/>
    <col min="15362" max="15362" width="15.453125" style="57" customWidth="1"/>
    <col min="15363" max="15363" width="14.81640625" style="57" customWidth="1"/>
    <col min="15364" max="15364" width="15.54296875" style="57" customWidth="1"/>
    <col min="15365" max="15365" width="13.26953125" style="57" bestFit="1" customWidth="1"/>
    <col min="15366" max="15366" width="13.453125" style="57" bestFit="1" customWidth="1"/>
    <col min="15367" max="15367" width="11" style="57" bestFit="1" customWidth="1"/>
    <col min="15368" max="15368" width="9.1796875" style="57" bestFit="1"/>
    <col min="15369" max="15369" width="12.453125" style="57" bestFit="1" customWidth="1"/>
    <col min="15370" max="15370" width="10.453125" style="57" customWidth="1"/>
    <col min="15371" max="15371" width="13.26953125" style="57" bestFit="1" customWidth="1"/>
    <col min="15372" max="15616" width="9.1796875" style="57"/>
    <col min="15617" max="15617" width="4.1796875" style="57" customWidth="1"/>
    <col min="15618" max="15618" width="15.453125" style="57" customWidth="1"/>
    <col min="15619" max="15619" width="14.81640625" style="57" customWidth="1"/>
    <col min="15620" max="15620" width="15.54296875" style="57" customWidth="1"/>
    <col min="15621" max="15621" width="13.26953125" style="57" bestFit="1" customWidth="1"/>
    <col min="15622" max="15622" width="13.453125" style="57" bestFit="1" customWidth="1"/>
    <col min="15623" max="15623" width="11" style="57" bestFit="1" customWidth="1"/>
    <col min="15624" max="15624" width="9.1796875" style="57" bestFit="1"/>
    <col min="15625" max="15625" width="12.453125" style="57" bestFit="1" customWidth="1"/>
    <col min="15626" max="15626" width="10.453125" style="57" customWidth="1"/>
    <col min="15627" max="15627" width="13.26953125" style="57" bestFit="1" customWidth="1"/>
    <col min="15628" max="15872" width="9.1796875" style="57"/>
    <col min="15873" max="15873" width="4.1796875" style="57" customWidth="1"/>
    <col min="15874" max="15874" width="15.453125" style="57" customWidth="1"/>
    <col min="15875" max="15875" width="14.81640625" style="57" customWidth="1"/>
    <col min="15876" max="15876" width="15.54296875" style="57" customWidth="1"/>
    <col min="15877" max="15877" width="13.26953125" style="57" bestFit="1" customWidth="1"/>
    <col min="15878" max="15878" width="13.453125" style="57" bestFit="1" customWidth="1"/>
    <col min="15879" max="15879" width="11" style="57" bestFit="1" customWidth="1"/>
    <col min="15880" max="15880" width="9.1796875" style="57" bestFit="1"/>
    <col min="15881" max="15881" width="12.453125" style="57" bestFit="1" customWidth="1"/>
    <col min="15882" max="15882" width="10.453125" style="57" customWidth="1"/>
    <col min="15883" max="15883" width="13.26953125" style="57" bestFit="1" customWidth="1"/>
    <col min="15884" max="16128" width="9.1796875" style="57"/>
    <col min="16129" max="16129" width="4.1796875" style="57" customWidth="1"/>
    <col min="16130" max="16130" width="15.453125" style="57" customWidth="1"/>
    <col min="16131" max="16131" width="14.81640625" style="57" customWidth="1"/>
    <col min="16132" max="16132" width="15.54296875" style="57" customWidth="1"/>
    <col min="16133" max="16133" width="13.26953125" style="57" bestFit="1" customWidth="1"/>
    <col min="16134" max="16134" width="13.453125" style="57" bestFit="1" customWidth="1"/>
    <col min="16135" max="16135" width="11" style="57" bestFit="1" customWidth="1"/>
    <col min="16136" max="16136" width="9.1796875" style="57" bestFit="1"/>
    <col min="16137" max="16137" width="12.453125" style="57" bestFit="1" customWidth="1"/>
    <col min="16138" max="16138" width="10.453125" style="57" customWidth="1"/>
    <col min="16139" max="16139" width="13.26953125" style="57" bestFit="1" customWidth="1"/>
    <col min="16140" max="16384" width="9.1796875" style="57"/>
  </cols>
  <sheetData>
    <row r="1" spans="1:16" ht="22" x14ac:dyDescent="0.35">
      <c r="A1" s="1"/>
      <c r="B1" s="2" t="s">
        <v>0</v>
      </c>
      <c r="C1" s="1"/>
      <c r="D1" s="1"/>
      <c r="E1" s="1"/>
      <c r="F1" s="4"/>
      <c r="G1" s="5" t="s">
        <v>1</v>
      </c>
      <c r="H1" s="46">
        <v>30</v>
      </c>
      <c r="I1" s="7"/>
      <c r="J1" s="8"/>
      <c r="K1" s="1"/>
      <c r="L1" s="1"/>
      <c r="M1" s="8"/>
      <c r="N1" s="1"/>
      <c r="O1" s="1"/>
      <c r="P1" s="1"/>
    </row>
    <row r="2" spans="1:16" x14ac:dyDescent="0.25">
      <c r="A2" s="1"/>
      <c r="B2" s="1"/>
      <c r="C2" s="1"/>
      <c r="D2" s="1"/>
      <c r="E2" s="1"/>
      <c r="F2" s="9"/>
      <c r="G2" s="10" t="s">
        <v>200</v>
      </c>
      <c r="H2" s="46"/>
      <c r="I2" s="7"/>
      <c r="J2" s="8"/>
      <c r="K2" s="1"/>
      <c r="L2" s="1"/>
      <c r="M2" s="8"/>
      <c r="N2" s="1"/>
      <c r="O2" s="1"/>
      <c r="P2" s="1"/>
    </row>
    <row r="3" spans="1:16" x14ac:dyDescent="0.25">
      <c r="A3" s="1" t="s">
        <v>3</v>
      </c>
      <c r="B3" s="1"/>
      <c r="C3" s="1"/>
      <c r="D3" s="1"/>
      <c r="E3" s="1"/>
      <c r="F3" s="4"/>
      <c r="G3" s="1"/>
      <c r="H3" s="1"/>
      <c r="I3" s="7"/>
      <c r="J3" s="8"/>
      <c r="K3" s="12"/>
      <c r="L3" s="1"/>
      <c r="M3" s="8"/>
      <c r="N3" s="1"/>
      <c r="O3" s="1"/>
      <c r="P3" s="1"/>
    </row>
    <row r="4" spans="1:16" x14ac:dyDescent="0.25">
      <c r="A4" s="1" t="s">
        <v>101</v>
      </c>
      <c r="B4" s="1"/>
      <c r="C4" s="1"/>
      <c r="D4" s="1"/>
      <c r="E4" s="1"/>
      <c r="F4" s="4"/>
      <c r="G4" s="1"/>
      <c r="H4" s="1"/>
      <c r="I4" s="7"/>
      <c r="J4" s="8"/>
      <c r="K4" s="12"/>
      <c r="L4" s="1"/>
      <c r="M4" s="8"/>
      <c r="N4" s="1"/>
      <c r="O4" s="1"/>
      <c r="P4" s="1"/>
    </row>
    <row r="5" spans="1:16" x14ac:dyDescent="0.25">
      <c r="A5" s="1"/>
      <c r="B5" s="1" t="s">
        <v>5</v>
      </c>
      <c r="C5" s="1"/>
      <c r="D5" s="1"/>
      <c r="E5" s="1"/>
      <c r="F5" s="4"/>
      <c r="G5" s="1"/>
      <c r="H5" s="1"/>
      <c r="I5" s="7"/>
      <c r="J5" s="8"/>
      <c r="K5" s="12"/>
      <c r="L5" s="1"/>
      <c r="M5" s="8"/>
      <c r="N5" s="1"/>
      <c r="O5" s="1"/>
      <c r="P5" s="1"/>
    </row>
    <row r="6" spans="1:16" ht="39" x14ac:dyDescent="0.3">
      <c r="A6" s="154"/>
      <c r="B6" s="155" t="s">
        <v>170</v>
      </c>
      <c r="C6" s="15">
        <v>6683</v>
      </c>
      <c r="D6" s="1"/>
      <c r="E6" s="1"/>
      <c r="F6" s="4"/>
      <c r="G6" s="1"/>
      <c r="H6" s="1"/>
      <c r="I6" s="7"/>
      <c r="J6" s="8"/>
      <c r="K6" s="12"/>
      <c r="L6" s="1"/>
      <c r="M6" s="8"/>
      <c r="N6" s="1"/>
      <c r="O6" s="1"/>
      <c r="P6" s="1"/>
    </row>
    <row r="7" spans="1:16" ht="52.5" x14ac:dyDescent="0.25">
      <c r="A7" s="16" t="s">
        <v>7</v>
      </c>
      <c r="B7" s="16" t="s">
        <v>8</v>
      </c>
      <c r="C7" s="16" t="s">
        <v>9</v>
      </c>
      <c r="D7" s="17" t="s">
        <v>10</v>
      </c>
      <c r="E7" s="18" t="s">
        <v>11</v>
      </c>
      <c r="F7" s="20" t="s">
        <v>13</v>
      </c>
      <c r="G7" s="21" t="s">
        <v>14</v>
      </c>
      <c r="H7" s="20" t="s">
        <v>15</v>
      </c>
      <c r="I7" s="16" t="s">
        <v>16</v>
      </c>
      <c r="J7" s="16" t="s">
        <v>17</v>
      </c>
      <c r="K7" s="20" t="s">
        <v>18</v>
      </c>
      <c r="L7" s="1"/>
      <c r="M7" s="1"/>
      <c r="N7" s="1"/>
    </row>
    <row r="8" spans="1:16" x14ac:dyDescent="0.25">
      <c r="A8" s="22" t="s">
        <v>19</v>
      </c>
      <c r="B8" s="156">
        <v>45463</v>
      </c>
      <c r="C8" s="24" t="s">
        <v>70</v>
      </c>
      <c r="D8" s="25" t="s">
        <v>209</v>
      </c>
      <c r="E8" s="26" t="s">
        <v>203</v>
      </c>
      <c r="F8" s="22">
        <v>30</v>
      </c>
      <c r="G8" s="29">
        <f>ROUND(F8/$H$1,3)</f>
        <v>1</v>
      </c>
      <c r="H8" s="30">
        <f>ROUND(G8*$C$6,2)</f>
        <v>6683</v>
      </c>
      <c r="I8" s="24"/>
      <c r="J8" s="22"/>
      <c r="K8" s="31">
        <f>H8/F8*J8*5%</f>
        <v>0</v>
      </c>
      <c r="L8" s="1"/>
      <c r="M8" s="1"/>
      <c r="N8" s="1"/>
    </row>
    <row r="9" spans="1:16" x14ac:dyDescent="0.25">
      <c r="A9" s="22" t="s">
        <v>24</v>
      </c>
      <c r="B9" s="156">
        <v>45195</v>
      </c>
      <c r="C9" s="23" t="s">
        <v>150</v>
      </c>
      <c r="D9" s="25" t="s">
        <v>210</v>
      </c>
      <c r="E9" s="26" t="s">
        <v>207</v>
      </c>
      <c r="F9" s="22">
        <v>25</v>
      </c>
      <c r="G9" s="29">
        <f>ROUND(F9/$H$1,3)</f>
        <v>0.83299999999999996</v>
      </c>
      <c r="H9" s="30">
        <f>ROUND(G9*$C$6,2)</f>
        <v>5566.94</v>
      </c>
      <c r="I9" s="24" t="s">
        <v>202</v>
      </c>
      <c r="J9" s="22">
        <v>3</v>
      </c>
      <c r="K9" s="31">
        <f>H9/F9*J9*5%</f>
        <v>33.40164</v>
      </c>
      <c r="L9" s="1"/>
      <c r="M9" s="1"/>
      <c r="N9" s="1"/>
    </row>
    <row r="10" spans="1:16" x14ac:dyDescent="0.25">
      <c r="A10" s="22" t="s">
        <v>28</v>
      </c>
      <c r="B10" s="156">
        <v>46291</v>
      </c>
      <c r="C10" s="24" t="s">
        <v>153</v>
      </c>
      <c r="D10" s="34" t="s">
        <v>211</v>
      </c>
      <c r="E10" s="27" t="s">
        <v>208</v>
      </c>
      <c r="F10" s="22">
        <v>5</v>
      </c>
      <c r="G10" s="29">
        <f>ROUND(F10/$H$1,3)</f>
        <v>0.16700000000000001</v>
      </c>
      <c r="H10" s="30">
        <f>ROUND(G10*$C$6,2)</f>
        <v>1116.06</v>
      </c>
      <c r="I10" s="24"/>
      <c r="J10" s="22"/>
      <c r="K10" s="31">
        <f>H10/F10*J10*5%</f>
        <v>0</v>
      </c>
      <c r="L10" s="1"/>
      <c r="M10" s="1"/>
      <c r="N10" s="1"/>
    </row>
    <row r="11" spans="1:16" x14ac:dyDescent="0.25">
      <c r="A11" s="22" t="s">
        <v>33</v>
      </c>
      <c r="B11" s="156">
        <v>44941</v>
      </c>
      <c r="C11" s="24" t="s">
        <v>155</v>
      </c>
      <c r="D11" s="25" t="s">
        <v>212</v>
      </c>
      <c r="E11" s="26" t="s">
        <v>203</v>
      </c>
      <c r="F11" s="22">
        <v>30</v>
      </c>
      <c r="G11" s="29">
        <f>ROUND(F11/$H$1,3)</f>
        <v>1</v>
      </c>
      <c r="H11" s="30">
        <f>ROUND(G11*$C$6,2)</f>
        <v>6683</v>
      </c>
      <c r="I11" s="24" t="s">
        <v>201</v>
      </c>
      <c r="J11" s="22">
        <v>30</v>
      </c>
      <c r="K11" s="31">
        <f>H11/F11*J11*5%</f>
        <v>334.15000000000003</v>
      </c>
      <c r="L11" s="1"/>
      <c r="M11" s="1"/>
      <c r="N11" s="1"/>
    </row>
    <row r="12" spans="1:16" x14ac:dyDescent="0.25">
      <c r="A12" s="22"/>
      <c r="B12" s="38" t="s">
        <v>41</v>
      </c>
      <c r="C12" s="22"/>
      <c r="D12" s="39"/>
      <c r="E12" s="40"/>
      <c r="F12" s="22"/>
      <c r="G12" s="42">
        <f>SUM(G8:G11)</f>
        <v>3</v>
      </c>
      <c r="H12" s="30">
        <f>SUM(H8:H11)</f>
        <v>20049</v>
      </c>
      <c r="I12" s="24"/>
      <c r="J12" s="22"/>
      <c r="K12" s="31">
        <f>SUM(K8:K11)</f>
        <v>367.55164000000002</v>
      </c>
      <c r="L12" s="1"/>
      <c r="M12" s="1"/>
      <c r="N12" s="1"/>
    </row>
    <row r="13" spans="1:16" x14ac:dyDescent="0.25">
      <c r="A13" s="22"/>
      <c r="B13" s="43" t="s">
        <v>42</v>
      </c>
      <c r="C13" s="166">
        <f>H12-K12</f>
        <v>19681.448359999999</v>
      </c>
      <c r="D13" s="166"/>
      <c r="E13" s="166"/>
      <c r="F13" s="166"/>
      <c r="G13" s="166"/>
      <c r="H13" s="166"/>
      <c r="I13" s="166"/>
      <c r="J13" s="166"/>
      <c r="K13" s="166"/>
      <c r="L13" s="1"/>
      <c r="M13" s="1"/>
      <c r="N13" s="1"/>
    </row>
    <row r="14" spans="1:16" x14ac:dyDescent="0.25">
      <c r="A14" s="1"/>
      <c r="B14" s="1"/>
      <c r="C14" s="1"/>
      <c r="D14" s="1"/>
      <c r="E14" s="1"/>
      <c r="F14" s="4"/>
      <c r="G14" s="44"/>
      <c r="H14" s="1"/>
      <c r="I14" s="7"/>
      <c r="J14" s="8"/>
      <c r="K14" s="3"/>
      <c r="L14" s="1"/>
      <c r="M14" s="8"/>
      <c r="N14" s="1"/>
      <c r="O14" s="1"/>
      <c r="P14" s="1"/>
    </row>
    <row r="15" spans="1:16" x14ac:dyDescent="0.25">
      <c r="A15" s="1" t="s">
        <v>138</v>
      </c>
      <c r="B15" s="1"/>
      <c r="C15" s="1"/>
      <c r="D15" s="1"/>
      <c r="E15" s="1"/>
      <c r="F15" s="4"/>
      <c r="G15" s="44"/>
      <c r="H15" s="1"/>
      <c r="I15" s="7"/>
      <c r="J15" s="8"/>
      <c r="K15" s="3"/>
      <c r="L15" s="1"/>
      <c r="M15" s="8"/>
      <c r="N15" s="1"/>
      <c r="O15" s="1"/>
      <c r="P15" s="1"/>
    </row>
    <row r="16" spans="1:16" x14ac:dyDescent="0.25">
      <c r="A16" s="1"/>
      <c r="B16" s="1" t="s">
        <v>44</v>
      </c>
      <c r="C16" s="1"/>
      <c r="D16" s="1"/>
      <c r="E16" s="1"/>
      <c r="F16" s="4"/>
      <c r="G16" s="44"/>
      <c r="H16" s="1"/>
      <c r="I16" s="7"/>
      <c r="J16" s="8"/>
      <c r="K16" s="3"/>
      <c r="L16" s="1"/>
      <c r="M16" s="8"/>
      <c r="N16" s="1"/>
      <c r="O16" s="1"/>
      <c r="P16" s="1"/>
    </row>
    <row r="17" spans="1:16" x14ac:dyDescent="0.25">
      <c r="A17" s="1"/>
      <c r="B17" s="1" t="s">
        <v>45</v>
      </c>
      <c r="C17" s="1"/>
      <c r="D17" s="1"/>
      <c r="E17" s="1"/>
      <c r="F17" s="4"/>
      <c r="G17" s="44"/>
      <c r="H17" s="1"/>
      <c r="I17" s="7"/>
      <c r="J17" s="8"/>
      <c r="K17" s="3"/>
      <c r="L17" s="1"/>
      <c r="M17" s="8"/>
      <c r="N17" s="1"/>
      <c r="O17" s="1"/>
      <c r="P17" s="1"/>
    </row>
    <row r="18" spans="1:16" x14ac:dyDescent="0.25">
      <c r="A18" s="1"/>
      <c r="B18" s="1"/>
      <c r="C18" s="1"/>
      <c r="D18" s="1"/>
      <c r="E18" s="1"/>
      <c r="F18" s="4"/>
      <c r="G18" s="44"/>
      <c r="H18" s="1"/>
      <c r="I18" s="7"/>
      <c r="J18" s="8"/>
      <c r="K18" s="3"/>
      <c r="L18" s="1"/>
      <c r="M18" s="8"/>
      <c r="N18" s="1"/>
      <c r="O18" s="1"/>
      <c r="P18" s="1"/>
    </row>
    <row r="19" spans="1:16" x14ac:dyDescent="0.25">
      <c r="A19" s="1"/>
      <c r="B19" s="46" t="s">
        <v>46</v>
      </c>
      <c r="C19" s="1"/>
      <c r="D19" s="1"/>
      <c r="E19" s="1"/>
      <c r="F19" s="4"/>
      <c r="G19" s="44"/>
      <c r="H19" s="1"/>
      <c r="I19" s="7"/>
      <c r="J19" s="8"/>
      <c r="K19" s="3"/>
      <c r="L19" s="1"/>
      <c r="M19" s="8"/>
      <c r="N19" s="1"/>
      <c r="O19" s="1"/>
      <c r="P19" s="1"/>
    </row>
    <row r="20" spans="1:16" x14ac:dyDescent="0.25">
      <c r="A20" s="1" t="s">
        <v>47</v>
      </c>
      <c r="B20" s="1" t="s">
        <v>157</v>
      </c>
      <c r="C20" s="1"/>
      <c r="D20" s="1"/>
      <c r="E20" s="1"/>
      <c r="F20" s="4"/>
      <c r="G20" s="3"/>
      <c r="H20" s="3"/>
      <c r="I20" s="7"/>
      <c r="J20" s="8"/>
      <c r="K20" s="3"/>
      <c r="L20" s="1"/>
      <c r="M20" s="8"/>
      <c r="N20" s="1"/>
      <c r="O20" s="1"/>
      <c r="P20" s="1"/>
    </row>
    <row r="21" spans="1:16" x14ac:dyDescent="0.25">
      <c r="A21" s="1" t="s">
        <v>47</v>
      </c>
      <c r="B21" s="1" t="s">
        <v>49</v>
      </c>
      <c r="C21" s="1"/>
      <c r="D21" s="1"/>
      <c r="E21" s="1"/>
      <c r="F21" s="4"/>
      <c r="G21" s="1"/>
      <c r="H21" s="1"/>
      <c r="I21" s="7"/>
      <c r="J21" s="8"/>
      <c r="K21" s="1"/>
      <c r="L21" s="1"/>
      <c r="M21" s="8"/>
      <c r="N21" s="1"/>
      <c r="O21" s="1"/>
      <c r="P21" s="1"/>
    </row>
    <row r="22" spans="1:16" s="1" customFormat="1" ht="10" x14ac:dyDescent="0.2">
      <c r="A22" s="1" t="s">
        <v>47</v>
      </c>
      <c r="B22" s="1" t="s">
        <v>158</v>
      </c>
      <c r="D22" s="3"/>
      <c r="F22" s="4"/>
      <c r="I22" s="8"/>
      <c r="J22" s="7"/>
      <c r="K22" s="8"/>
      <c r="N22" s="8"/>
    </row>
    <row r="23" spans="1:16" s="1" customFormat="1" ht="10" x14ac:dyDescent="0.2">
      <c r="A23" s="1" t="s">
        <v>47</v>
      </c>
      <c r="B23" s="1" t="s">
        <v>171</v>
      </c>
      <c r="D23" s="3"/>
      <c r="F23" s="4"/>
      <c r="I23" s="8"/>
      <c r="J23" s="7"/>
      <c r="K23" s="8"/>
      <c r="N23" s="8"/>
    </row>
    <row r="24" spans="1:16" x14ac:dyDescent="0.25">
      <c r="A24" s="1" t="s">
        <v>47</v>
      </c>
      <c r="B24" s="46" t="s">
        <v>54</v>
      </c>
      <c r="C24" s="46"/>
      <c r="D24" s="46"/>
      <c r="E24" s="46"/>
      <c r="F24" s="4"/>
      <c r="G24" s="1"/>
      <c r="H24" s="1"/>
      <c r="I24" s="7"/>
      <c r="J24" s="8"/>
      <c r="K24" s="1"/>
      <c r="L24" s="1"/>
      <c r="M24" s="1"/>
      <c r="N24" s="1"/>
      <c r="O24" s="1"/>
      <c r="P24" s="1"/>
    </row>
    <row r="25" spans="1:16" x14ac:dyDescent="0.25">
      <c r="A25" s="1"/>
      <c r="B25" s="1" t="s">
        <v>55</v>
      </c>
      <c r="C25" s="1"/>
      <c r="D25" s="1"/>
      <c r="E25" s="1"/>
      <c r="F25" s="4"/>
      <c r="G25" s="1"/>
      <c r="H25" s="1"/>
      <c r="I25" s="7"/>
      <c r="J25" s="8"/>
      <c r="K25" s="1"/>
      <c r="L25" s="1"/>
      <c r="M25" s="1"/>
      <c r="N25" s="1"/>
      <c r="O25" s="1"/>
      <c r="P25" s="1"/>
    </row>
    <row r="26" spans="1:16" x14ac:dyDescent="0.25">
      <c r="A26" s="1"/>
      <c r="B26" s="1" t="s">
        <v>56</v>
      </c>
      <c r="C26" s="1"/>
      <c r="D26" s="1"/>
      <c r="E26" s="1"/>
      <c r="F26" s="4"/>
      <c r="G26" s="1"/>
      <c r="H26" s="1"/>
      <c r="I26" s="7"/>
      <c r="J26" s="8"/>
      <c r="K26" s="1"/>
      <c r="L26" s="1"/>
      <c r="M26" s="1"/>
      <c r="N26" s="1"/>
      <c r="O26" s="1"/>
      <c r="P26" s="1"/>
    </row>
    <row r="27" spans="1:16" x14ac:dyDescent="0.25">
      <c r="A27" s="1"/>
      <c r="B27" s="1" t="s">
        <v>57</v>
      </c>
      <c r="C27" s="1"/>
      <c r="D27" s="1"/>
      <c r="E27" s="1"/>
      <c r="F27" s="4"/>
      <c r="G27" s="1"/>
      <c r="H27" s="1"/>
      <c r="I27" s="7"/>
      <c r="J27" s="8"/>
      <c r="K27" s="1"/>
      <c r="L27" s="1"/>
      <c r="M27" s="1"/>
      <c r="N27" s="1"/>
      <c r="O27" s="1"/>
      <c r="P27" s="1"/>
    </row>
    <row r="28" spans="1:16" x14ac:dyDescent="0.25">
      <c r="A28" s="1"/>
      <c r="B28" s="1"/>
      <c r="C28" s="1"/>
      <c r="D28" s="1"/>
      <c r="E28" s="1"/>
      <c r="F28" s="4"/>
      <c r="G28" s="1"/>
      <c r="H28" s="1"/>
      <c r="I28" s="7"/>
      <c r="J28" s="8"/>
      <c r="K28" s="1"/>
      <c r="L28" s="1"/>
      <c r="M28" s="8"/>
      <c r="N28" s="1"/>
      <c r="O28" s="1"/>
      <c r="P28" s="1"/>
    </row>
    <row r="29" spans="1:16" x14ac:dyDescent="0.25">
      <c r="A29" s="1"/>
      <c r="B29" s="1"/>
      <c r="C29" s="1"/>
      <c r="D29" s="1"/>
      <c r="E29" s="1"/>
      <c r="F29" s="4"/>
      <c r="G29" s="1"/>
      <c r="H29" s="1"/>
      <c r="I29" s="7"/>
      <c r="J29" s="8"/>
      <c r="K29" s="1"/>
      <c r="L29" s="1"/>
      <c r="M29" s="8"/>
      <c r="N29" s="1"/>
      <c r="O29" s="1"/>
      <c r="P29" s="1"/>
    </row>
    <row r="30" spans="1:16" ht="13" x14ac:dyDescent="0.3">
      <c r="A30" s="1"/>
      <c r="B30" s="158"/>
      <c r="C30" s="1"/>
      <c r="D30" s="1"/>
      <c r="E30" s="1"/>
      <c r="F30" s="4"/>
      <c r="G30" s="1"/>
      <c r="H30" s="1"/>
      <c r="I30" s="7"/>
      <c r="J30" s="8"/>
      <c r="K30" s="1"/>
      <c r="L30" s="1"/>
      <c r="M30" s="8"/>
      <c r="N30" s="1"/>
      <c r="O30" s="1"/>
      <c r="P30" s="1"/>
    </row>
    <row r="31" spans="1:16" ht="13" x14ac:dyDescent="0.3">
      <c r="A31" s="1"/>
      <c r="B31" s="158"/>
      <c r="C31" s="1"/>
      <c r="D31" s="1"/>
      <c r="E31" s="1"/>
      <c r="F31" s="4"/>
      <c r="G31" s="1"/>
      <c r="H31" s="1"/>
      <c r="I31" s="7"/>
      <c r="J31" s="8"/>
      <c r="K31" s="1"/>
      <c r="L31" s="1"/>
      <c r="M31" s="8"/>
      <c r="N31" s="1"/>
      <c r="O31" s="1"/>
      <c r="P31" s="1"/>
    </row>
    <row r="32" spans="1:16" ht="13" x14ac:dyDescent="0.3">
      <c r="A32" s="1"/>
      <c r="B32" s="158"/>
      <c r="C32" s="1"/>
      <c r="D32" s="1"/>
      <c r="E32" s="1"/>
      <c r="F32" s="4"/>
      <c r="G32" s="1"/>
      <c r="H32" s="1"/>
      <c r="I32" s="7"/>
      <c r="J32" s="8"/>
      <c r="K32" s="1"/>
      <c r="L32" s="1"/>
      <c r="M32" s="8"/>
      <c r="N32" s="1"/>
      <c r="O32" s="1"/>
      <c r="P32" s="1"/>
    </row>
    <row r="33" spans="1:13" x14ac:dyDescent="0.25">
      <c r="A33" s="1"/>
      <c r="B33" s="1"/>
      <c r="C33" s="1"/>
      <c r="D33" s="1"/>
      <c r="E33" s="4"/>
      <c r="F33" s="1"/>
      <c r="G33" s="1"/>
      <c r="H33" s="8"/>
      <c r="I33" s="7"/>
      <c r="J33" s="8"/>
      <c r="K33" s="1"/>
      <c r="L33" s="8"/>
      <c r="M33" s="8"/>
    </row>
    <row r="34" spans="1:13" x14ac:dyDescent="0.25">
      <c r="A34" s="1"/>
      <c r="B34" s="1"/>
      <c r="C34" s="1"/>
      <c r="D34" s="1"/>
      <c r="E34" s="4"/>
      <c r="F34" s="1"/>
      <c r="G34" s="1"/>
      <c r="H34" s="8"/>
      <c r="I34" s="7"/>
      <c r="J34" s="8"/>
      <c r="K34" s="1"/>
      <c r="L34" s="8"/>
      <c r="M34" s="8"/>
    </row>
  </sheetData>
  <mergeCells count="1">
    <mergeCell ref="C13:K1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D6E17-43FB-4E99-A638-BAB3C1072305}">
  <dimension ref="A1:P34"/>
  <sheetViews>
    <sheetView tabSelected="1" workbookViewId="0">
      <selection activeCell="F24" sqref="F24"/>
    </sheetView>
  </sheetViews>
  <sheetFormatPr defaultRowHeight="12.5" x14ac:dyDescent="0.25"/>
  <cols>
    <col min="1" max="1" width="4.1796875" style="57" customWidth="1"/>
    <col min="2" max="2" width="15.453125" style="57" customWidth="1"/>
    <col min="3" max="3" width="14.81640625" style="57" customWidth="1"/>
    <col min="4" max="4" width="15.54296875" style="57" customWidth="1"/>
    <col min="5" max="5" width="13.26953125" style="57" bestFit="1" customWidth="1"/>
    <col min="6" max="6" width="13.453125" style="57" bestFit="1" customWidth="1"/>
    <col min="7" max="7" width="11" style="57" bestFit="1" customWidth="1"/>
    <col min="8" max="8" width="9.1796875" style="57" bestFit="1" customWidth="1"/>
    <col min="9" max="9" width="12.453125" style="159" bestFit="1" customWidth="1"/>
    <col min="10" max="10" width="10.453125" style="160" customWidth="1"/>
    <col min="11" max="11" width="13.26953125" style="57" bestFit="1" customWidth="1"/>
    <col min="12" max="12" width="9.1796875" style="57"/>
    <col min="13" max="13" width="9.1796875" style="160" customWidth="1"/>
    <col min="14" max="256" width="9.1796875" style="57"/>
    <col min="257" max="257" width="4.1796875" style="57" customWidth="1"/>
    <col min="258" max="258" width="15.453125" style="57" customWidth="1"/>
    <col min="259" max="259" width="14.81640625" style="57" customWidth="1"/>
    <col min="260" max="260" width="15.54296875" style="57" customWidth="1"/>
    <col min="261" max="261" width="13.26953125" style="57" bestFit="1" customWidth="1"/>
    <col min="262" max="262" width="13.453125" style="57" bestFit="1" customWidth="1"/>
    <col min="263" max="263" width="11" style="57" bestFit="1" customWidth="1"/>
    <col min="264" max="264" width="9.1796875" style="57"/>
    <col min="265" max="265" width="12.453125" style="57" bestFit="1" customWidth="1"/>
    <col min="266" max="266" width="10.453125" style="57" customWidth="1"/>
    <col min="267" max="267" width="13.26953125" style="57" bestFit="1" customWidth="1"/>
    <col min="268" max="512" width="9.1796875" style="57"/>
    <col min="513" max="513" width="4.1796875" style="57" customWidth="1"/>
    <col min="514" max="514" width="15.453125" style="57" customWidth="1"/>
    <col min="515" max="515" width="14.81640625" style="57" customWidth="1"/>
    <col min="516" max="516" width="15.54296875" style="57" customWidth="1"/>
    <col min="517" max="517" width="13.26953125" style="57" bestFit="1" customWidth="1"/>
    <col min="518" max="518" width="13.453125" style="57" bestFit="1" customWidth="1"/>
    <col min="519" max="519" width="11" style="57" bestFit="1" customWidth="1"/>
    <col min="520" max="520" width="9.1796875" style="57"/>
    <col min="521" max="521" width="12.453125" style="57" bestFit="1" customWidth="1"/>
    <col min="522" max="522" width="10.453125" style="57" customWidth="1"/>
    <col min="523" max="523" width="13.26953125" style="57" bestFit="1" customWidth="1"/>
    <col min="524" max="768" width="9.1796875" style="57"/>
    <col min="769" max="769" width="4.1796875" style="57" customWidth="1"/>
    <col min="770" max="770" width="15.453125" style="57" customWidth="1"/>
    <col min="771" max="771" width="14.81640625" style="57" customWidth="1"/>
    <col min="772" max="772" width="15.54296875" style="57" customWidth="1"/>
    <col min="773" max="773" width="13.26953125" style="57" bestFit="1" customWidth="1"/>
    <col min="774" max="774" width="13.453125" style="57" bestFit="1" customWidth="1"/>
    <col min="775" max="775" width="11" style="57" bestFit="1" customWidth="1"/>
    <col min="776" max="776" width="9.1796875" style="57"/>
    <col min="777" max="777" width="12.453125" style="57" bestFit="1" customWidth="1"/>
    <col min="778" max="778" width="10.453125" style="57" customWidth="1"/>
    <col min="779" max="779" width="13.26953125" style="57" bestFit="1" customWidth="1"/>
    <col min="780" max="1024" width="9.1796875" style="57"/>
    <col min="1025" max="1025" width="4.1796875" style="57" customWidth="1"/>
    <col min="1026" max="1026" width="15.453125" style="57" customWidth="1"/>
    <col min="1027" max="1027" width="14.81640625" style="57" customWidth="1"/>
    <col min="1028" max="1028" width="15.54296875" style="57" customWidth="1"/>
    <col min="1029" max="1029" width="13.26953125" style="57" bestFit="1" customWidth="1"/>
    <col min="1030" max="1030" width="13.453125" style="57" bestFit="1" customWidth="1"/>
    <col min="1031" max="1031" width="11" style="57" bestFit="1" customWidth="1"/>
    <col min="1032" max="1032" width="9.1796875" style="57"/>
    <col min="1033" max="1033" width="12.453125" style="57" bestFit="1" customWidth="1"/>
    <col min="1034" max="1034" width="10.453125" style="57" customWidth="1"/>
    <col min="1035" max="1035" width="13.26953125" style="57" bestFit="1" customWidth="1"/>
    <col min="1036" max="1280" width="9.1796875" style="57"/>
    <col min="1281" max="1281" width="4.1796875" style="57" customWidth="1"/>
    <col min="1282" max="1282" width="15.453125" style="57" customWidth="1"/>
    <col min="1283" max="1283" width="14.81640625" style="57" customWidth="1"/>
    <col min="1284" max="1284" width="15.54296875" style="57" customWidth="1"/>
    <col min="1285" max="1285" width="13.26953125" style="57" bestFit="1" customWidth="1"/>
    <col min="1286" max="1286" width="13.453125" style="57" bestFit="1" customWidth="1"/>
    <col min="1287" max="1287" width="11" style="57" bestFit="1" customWidth="1"/>
    <col min="1288" max="1288" width="9.1796875" style="57"/>
    <col min="1289" max="1289" width="12.453125" style="57" bestFit="1" customWidth="1"/>
    <col min="1290" max="1290" width="10.453125" style="57" customWidth="1"/>
    <col min="1291" max="1291" width="13.26953125" style="57" bestFit="1" customWidth="1"/>
    <col min="1292" max="1536" width="9.1796875" style="57"/>
    <col min="1537" max="1537" width="4.1796875" style="57" customWidth="1"/>
    <col min="1538" max="1538" width="15.453125" style="57" customWidth="1"/>
    <col min="1539" max="1539" width="14.81640625" style="57" customWidth="1"/>
    <col min="1540" max="1540" width="15.54296875" style="57" customWidth="1"/>
    <col min="1541" max="1541" width="13.26953125" style="57" bestFit="1" customWidth="1"/>
    <col min="1542" max="1542" width="13.453125" style="57" bestFit="1" customWidth="1"/>
    <col min="1543" max="1543" width="11" style="57" bestFit="1" customWidth="1"/>
    <col min="1544" max="1544" width="9.1796875" style="57"/>
    <col min="1545" max="1545" width="12.453125" style="57" bestFit="1" customWidth="1"/>
    <col min="1546" max="1546" width="10.453125" style="57" customWidth="1"/>
    <col min="1547" max="1547" width="13.26953125" style="57" bestFit="1" customWidth="1"/>
    <col min="1548" max="1792" width="9.1796875" style="57"/>
    <col min="1793" max="1793" width="4.1796875" style="57" customWidth="1"/>
    <col min="1794" max="1794" width="15.453125" style="57" customWidth="1"/>
    <col min="1795" max="1795" width="14.81640625" style="57" customWidth="1"/>
    <col min="1796" max="1796" width="15.54296875" style="57" customWidth="1"/>
    <col min="1797" max="1797" width="13.26953125" style="57" bestFit="1" customWidth="1"/>
    <col min="1798" max="1798" width="13.453125" style="57" bestFit="1" customWidth="1"/>
    <col min="1799" max="1799" width="11" style="57" bestFit="1" customWidth="1"/>
    <col min="1800" max="1800" width="9.1796875" style="57"/>
    <col min="1801" max="1801" width="12.453125" style="57" bestFit="1" customWidth="1"/>
    <col min="1802" max="1802" width="10.453125" style="57" customWidth="1"/>
    <col min="1803" max="1803" width="13.26953125" style="57" bestFit="1" customWidth="1"/>
    <col min="1804" max="2048" width="9.1796875" style="57"/>
    <col min="2049" max="2049" width="4.1796875" style="57" customWidth="1"/>
    <col min="2050" max="2050" width="15.453125" style="57" customWidth="1"/>
    <col min="2051" max="2051" width="14.81640625" style="57" customWidth="1"/>
    <col min="2052" max="2052" width="15.54296875" style="57" customWidth="1"/>
    <col min="2053" max="2053" width="13.26953125" style="57" bestFit="1" customWidth="1"/>
    <col min="2054" max="2054" width="13.453125" style="57" bestFit="1" customWidth="1"/>
    <col min="2055" max="2055" width="11" style="57" bestFit="1" customWidth="1"/>
    <col min="2056" max="2056" width="9.1796875" style="57"/>
    <col min="2057" max="2057" width="12.453125" style="57" bestFit="1" customWidth="1"/>
    <col min="2058" max="2058" width="10.453125" style="57" customWidth="1"/>
    <col min="2059" max="2059" width="13.26953125" style="57" bestFit="1" customWidth="1"/>
    <col min="2060" max="2304" width="9.1796875" style="57"/>
    <col min="2305" max="2305" width="4.1796875" style="57" customWidth="1"/>
    <col min="2306" max="2306" width="15.453125" style="57" customWidth="1"/>
    <col min="2307" max="2307" width="14.81640625" style="57" customWidth="1"/>
    <col min="2308" max="2308" width="15.54296875" style="57" customWidth="1"/>
    <col min="2309" max="2309" width="13.26953125" style="57" bestFit="1" customWidth="1"/>
    <col min="2310" max="2310" width="13.453125" style="57" bestFit="1" customWidth="1"/>
    <col min="2311" max="2311" width="11" style="57" bestFit="1" customWidth="1"/>
    <col min="2312" max="2312" width="9.1796875" style="57"/>
    <col min="2313" max="2313" width="12.453125" style="57" bestFit="1" customWidth="1"/>
    <col min="2314" max="2314" width="10.453125" style="57" customWidth="1"/>
    <col min="2315" max="2315" width="13.26953125" style="57" bestFit="1" customWidth="1"/>
    <col min="2316" max="2560" width="9.1796875" style="57"/>
    <col min="2561" max="2561" width="4.1796875" style="57" customWidth="1"/>
    <col min="2562" max="2562" width="15.453125" style="57" customWidth="1"/>
    <col min="2563" max="2563" width="14.81640625" style="57" customWidth="1"/>
    <col min="2564" max="2564" width="15.54296875" style="57" customWidth="1"/>
    <col min="2565" max="2565" width="13.26953125" style="57" bestFit="1" customWidth="1"/>
    <col min="2566" max="2566" width="13.453125" style="57" bestFit="1" customWidth="1"/>
    <col min="2567" max="2567" width="11" style="57" bestFit="1" customWidth="1"/>
    <col min="2568" max="2568" width="9.1796875" style="57"/>
    <col min="2569" max="2569" width="12.453125" style="57" bestFit="1" customWidth="1"/>
    <col min="2570" max="2570" width="10.453125" style="57" customWidth="1"/>
    <col min="2571" max="2571" width="13.26953125" style="57" bestFit="1" customWidth="1"/>
    <col min="2572" max="2816" width="9.1796875" style="57"/>
    <col min="2817" max="2817" width="4.1796875" style="57" customWidth="1"/>
    <col min="2818" max="2818" width="15.453125" style="57" customWidth="1"/>
    <col min="2819" max="2819" width="14.81640625" style="57" customWidth="1"/>
    <col min="2820" max="2820" width="15.54296875" style="57" customWidth="1"/>
    <col min="2821" max="2821" width="13.26953125" style="57" bestFit="1" customWidth="1"/>
    <col min="2822" max="2822" width="13.453125" style="57" bestFit="1" customWidth="1"/>
    <col min="2823" max="2823" width="11" style="57" bestFit="1" customWidth="1"/>
    <col min="2824" max="2824" width="9.1796875" style="57"/>
    <col min="2825" max="2825" width="12.453125" style="57" bestFit="1" customWidth="1"/>
    <col min="2826" max="2826" width="10.453125" style="57" customWidth="1"/>
    <col min="2827" max="2827" width="13.26953125" style="57" bestFit="1" customWidth="1"/>
    <col min="2828" max="3072" width="9.1796875" style="57"/>
    <col min="3073" max="3073" width="4.1796875" style="57" customWidth="1"/>
    <col min="3074" max="3074" width="15.453125" style="57" customWidth="1"/>
    <col min="3075" max="3075" width="14.81640625" style="57" customWidth="1"/>
    <col min="3076" max="3076" width="15.54296875" style="57" customWidth="1"/>
    <col min="3077" max="3077" width="13.26953125" style="57" bestFit="1" customWidth="1"/>
    <col min="3078" max="3078" width="13.453125" style="57" bestFit="1" customWidth="1"/>
    <col min="3079" max="3079" width="11" style="57" bestFit="1" customWidth="1"/>
    <col min="3080" max="3080" width="9.1796875" style="57"/>
    <col min="3081" max="3081" width="12.453125" style="57" bestFit="1" customWidth="1"/>
    <col min="3082" max="3082" width="10.453125" style="57" customWidth="1"/>
    <col min="3083" max="3083" width="13.26953125" style="57" bestFit="1" customWidth="1"/>
    <col min="3084" max="3328" width="9.1796875" style="57"/>
    <col min="3329" max="3329" width="4.1796875" style="57" customWidth="1"/>
    <col min="3330" max="3330" width="15.453125" style="57" customWidth="1"/>
    <col min="3331" max="3331" width="14.81640625" style="57" customWidth="1"/>
    <col min="3332" max="3332" width="15.54296875" style="57" customWidth="1"/>
    <col min="3333" max="3333" width="13.26953125" style="57" bestFit="1" customWidth="1"/>
    <col min="3334" max="3334" width="13.453125" style="57" bestFit="1" customWidth="1"/>
    <col min="3335" max="3335" width="11" style="57" bestFit="1" customWidth="1"/>
    <col min="3336" max="3336" width="9.1796875" style="57"/>
    <col min="3337" max="3337" width="12.453125" style="57" bestFit="1" customWidth="1"/>
    <col min="3338" max="3338" width="10.453125" style="57" customWidth="1"/>
    <col min="3339" max="3339" width="13.26953125" style="57" bestFit="1" customWidth="1"/>
    <col min="3340" max="3584" width="9.1796875" style="57"/>
    <col min="3585" max="3585" width="4.1796875" style="57" customWidth="1"/>
    <col min="3586" max="3586" width="15.453125" style="57" customWidth="1"/>
    <col min="3587" max="3587" width="14.81640625" style="57" customWidth="1"/>
    <col min="3588" max="3588" width="15.54296875" style="57" customWidth="1"/>
    <col min="3589" max="3589" width="13.26953125" style="57" bestFit="1" customWidth="1"/>
    <col min="3590" max="3590" width="13.453125" style="57" bestFit="1" customWidth="1"/>
    <col min="3591" max="3591" width="11" style="57" bestFit="1" customWidth="1"/>
    <col min="3592" max="3592" width="9.1796875" style="57"/>
    <col min="3593" max="3593" width="12.453125" style="57" bestFit="1" customWidth="1"/>
    <col min="3594" max="3594" width="10.453125" style="57" customWidth="1"/>
    <col min="3595" max="3595" width="13.26953125" style="57" bestFit="1" customWidth="1"/>
    <col min="3596" max="3840" width="9.1796875" style="57"/>
    <col min="3841" max="3841" width="4.1796875" style="57" customWidth="1"/>
    <col min="3842" max="3842" width="15.453125" style="57" customWidth="1"/>
    <col min="3843" max="3843" width="14.81640625" style="57" customWidth="1"/>
    <col min="3844" max="3844" width="15.54296875" style="57" customWidth="1"/>
    <col min="3845" max="3845" width="13.26953125" style="57" bestFit="1" customWidth="1"/>
    <col min="3846" max="3846" width="13.453125" style="57" bestFit="1" customWidth="1"/>
    <col min="3847" max="3847" width="11" style="57" bestFit="1" customWidth="1"/>
    <col min="3848" max="3848" width="9.1796875" style="57"/>
    <col min="3849" max="3849" width="12.453125" style="57" bestFit="1" customWidth="1"/>
    <col min="3850" max="3850" width="10.453125" style="57" customWidth="1"/>
    <col min="3851" max="3851" width="13.26953125" style="57" bestFit="1" customWidth="1"/>
    <col min="3852" max="4096" width="9.1796875" style="57"/>
    <col min="4097" max="4097" width="4.1796875" style="57" customWidth="1"/>
    <col min="4098" max="4098" width="15.453125" style="57" customWidth="1"/>
    <col min="4099" max="4099" width="14.81640625" style="57" customWidth="1"/>
    <col min="4100" max="4100" width="15.54296875" style="57" customWidth="1"/>
    <col min="4101" max="4101" width="13.26953125" style="57" bestFit="1" customWidth="1"/>
    <col min="4102" max="4102" width="13.453125" style="57" bestFit="1" customWidth="1"/>
    <col min="4103" max="4103" width="11" style="57" bestFit="1" customWidth="1"/>
    <col min="4104" max="4104" width="9.1796875" style="57"/>
    <col min="4105" max="4105" width="12.453125" style="57" bestFit="1" customWidth="1"/>
    <col min="4106" max="4106" width="10.453125" style="57" customWidth="1"/>
    <col min="4107" max="4107" width="13.26953125" style="57" bestFit="1" customWidth="1"/>
    <col min="4108" max="4352" width="9.1796875" style="57"/>
    <col min="4353" max="4353" width="4.1796875" style="57" customWidth="1"/>
    <col min="4354" max="4354" width="15.453125" style="57" customWidth="1"/>
    <col min="4355" max="4355" width="14.81640625" style="57" customWidth="1"/>
    <col min="4356" max="4356" width="15.54296875" style="57" customWidth="1"/>
    <col min="4357" max="4357" width="13.26953125" style="57" bestFit="1" customWidth="1"/>
    <col min="4358" max="4358" width="13.453125" style="57" bestFit="1" customWidth="1"/>
    <col min="4359" max="4359" width="11" style="57" bestFit="1" customWidth="1"/>
    <col min="4360" max="4360" width="9.1796875" style="57"/>
    <col min="4361" max="4361" width="12.453125" style="57" bestFit="1" customWidth="1"/>
    <col min="4362" max="4362" width="10.453125" style="57" customWidth="1"/>
    <col min="4363" max="4363" width="13.26953125" style="57" bestFit="1" customWidth="1"/>
    <col min="4364" max="4608" width="9.1796875" style="57"/>
    <col min="4609" max="4609" width="4.1796875" style="57" customWidth="1"/>
    <col min="4610" max="4610" width="15.453125" style="57" customWidth="1"/>
    <col min="4611" max="4611" width="14.81640625" style="57" customWidth="1"/>
    <col min="4612" max="4612" width="15.54296875" style="57" customWidth="1"/>
    <col min="4613" max="4613" width="13.26953125" style="57" bestFit="1" customWidth="1"/>
    <col min="4614" max="4614" width="13.453125" style="57" bestFit="1" customWidth="1"/>
    <col min="4615" max="4615" width="11" style="57" bestFit="1" customWidth="1"/>
    <col min="4616" max="4616" width="9.1796875" style="57"/>
    <col min="4617" max="4617" width="12.453125" style="57" bestFit="1" customWidth="1"/>
    <col min="4618" max="4618" width="10.453125" style="57" customWidth="1"/>
    <col min="4619" max="4619" width="13.26953125" style="57" bestFit="1" customWidth="1"/>
    <col min="4620" max="4864" width="9.1796875" style="57"/>
    <col min="4865" max="4865" width="4.1796875" style="57" customWidth="1"/>
    <col min="4866" max="4866" width="15.453125" style="57" customWidth="1"/>
    <col min="4867" max="4867" width="14.81640625" style="57" customWidth="1"/>
    <col min="4868" max="4868" width="15.54296875" style="57" customWidth="1"/>
    <col min="4869" max="4869" width="13.26953125" style="57" bestFit="1" customWidth="1"/>
    <col min="4870" max="4870" width="13.453125" style="57" bestFit="1" customWidth="1"/>
    <col min="4871" max="4871" width="11" style="57" bestFit="1" customWidth="1"/>
    <col min="4872" max="4872" width="9.1796875" style="57"/>
    <col min="4873" max="4873" width="12.453125" style="57" bestFit="1" customWidth="1"/>
    <col min="4874" max="4874" width="10.453125" style="57" customWidth="1"/>
    <col min="4875" max="4875" width="13.26953125" style="57" bestFit="1" customWidth="1"/>
    <col min="4876" max="5120" width="9.1796875" style="57"/>
    <col min="5121" max="5121" width="4.1796875" style="57" customWidth="1"/>
    <col min="5122" max="5122" width="15.453125" style="57" customWidth="1"/>
    <col min="5123" max="5123" width="14.81640625" style="57" customWidth="1"/>
    <col min="5124" max="5124" width="15.54296875" style="57" customWidth="1"/>
    <col min="5125" max="5125" width="13.26953125" style="57" bestFit="1" customWidth="1"/>
    <col min="5126" max="5126" width="13.453125" style="57" bestFit="1" customWidth="1"/>
    <col min="5127" max="5127" width="11" style="57" bestFit="1" customWidth="1"/>
    <col min="5128" max="5128" width="9.1796875" style="57"/>
    <col min="5129" max="5129" width="12.453125" style="57" bestFit="1" customWidth="1"/>
    <col min="5130" max="5130" width="10.453125" style="57" customWidth="1"/>
    <col min="5131" max="5131" width="13.26953125" style="57" bestFit="1" customWidth="1"/>
    <col min="5132" max="5376" width="9.1796875" style="57"/>
    <col min="5377" max="5377" width="4.1796875" style="57" customWidth="1"/>
    <col min="5378" max="5378" width="15.453125" style="57" customWidth="1"/>
    <col min="5379" max="5379" width="14.81640625" style="57" customWidth="1"/>
    <col min="5380" max="5380" width="15.54296875" style="57" customWidth="1"/>
    <col min="5381" max="5381" width="13.26953125" style="57" bestFit="1" customWidth="1"/>
    <col min="5382" max="5382" width="13.453125" style="57" bestFit="1" customWidth="1"/>
    <col min="5383" max="5383" width="11" style="57" bestFit="1" customWidth="1"/>
    <col min="5384" max="5384" width="9.1796875" style="57"/>
    <col min="5385" max="5385" width="12.453125" style="57" bestFit="1" customWidth="1"/>
    <col min="5386" max="5386" width="10.453125" style="57" customWidth="1"/>
    <col min="5387" max="5387" width="13.26953125" style="57" bestFit="1" customWidth="1"/>
    <col min="5388" max="5632" width="9.1796875" style="57"/>
    <col min="5633" max="5633" width="4.1796875" style="57" customWidth="1"/>
    <col min="5634" max="5634" width="15.453125" style="57" customWidth="1"/>
    <col min="5635" max="5635" width="14.81640625" style="57" customWidth="1"/>
    <col min="5636" max="5636" width="15.54296875" style="57" customWidth="1"/>
    <col min="5637" max="5637" width="13.26953125" style="57" bestFit="1" customWidth="1"/>
    <col min="5638" max="5638" width="13.453125" style="57" bestFit="1" customWidth="1"/>
    <col min="5639" max="5639" width="11" style="57" bestFit="1" customWidth="1"/>
    <col min="5640" max="5640" width="9.1796875" style="57"/>
    <col min="5641" max="5641" width="12.453125" style="57" bestFit="1" customWidth="1"/>
    <col min="5642" max="5642" width="10.453125" style="57" customWidth="1"/>
    <col min="5643" max="5643" width="13.26953125" style="57" bestFit="1" customWidth="1"/>
    <col min="5644" max="5888" width="9.1796875" style="57"/>
    <col min="5889" max="5889" width="4.1796875" style="57" customWidth="1"/>
    <col min="5890" max="5890" width="15.453125" style="57" customWidth="1"/>
    <col min="5891" max="5891" width="14.81640625" style="57" customWidth="1"/>
    <col min="5892" max="5892" width="15.54296875" style="57" customWidth="1"/>
    <col min="5893" max="5893" width="13.26953125" style="57" bestFit="1" customWidth="1"/>
    <col min="5894" max="5894" width="13.453125" style="57" bestFit="1" customWidth="1"/>
    <col min="5895" max="5895" width="11" style="57" bestFit="1" customWidth="1"/>
    <col min="5896" max="5896" width="9.1796875" style="57"/>
    <col min="5897" max="5897" width="12.453125" style="57" bestFit="1" customWidth="1"/>
    <col min="5898" max="5898" width="10.453125" style="57" customWidth="1"/>
    <col min="5899" max="5899" width="13.26953125" style="57" bestFit="1" customWidth="1"/>
    <col min="5900" max="6144" width="9.1796875" style="57"/>
    <col min="6145" max="6145" width="4.1796875" style="57" customWidth="1"/>
    <col min="6146" max="6146" width="15.453125" style="57" customWidth="1"/>
    <col min="6147" max="6147" width="14.81640625" style="57" customWidth="1"/>
    <col min="6148" max="6148" width="15.54296875" style="57" customWidth="1"/>
    <col min="6149" max="6149" width="13.26953125" style="57" bestFit="1" customWidth="1"/>
    <col min="6150" max="6150" width="13.453125" style="57" bestFit="1" customWidth="1"/>
    <col min="6151" max="6151" width="11" style="57" bestFit="1" customWidth="1"/>
    <col min="6152" max="6152" width="9.1796875" style="57"/>
    <col min="6153" max="6153" width="12.453125" style="57" bestFit="1" customWidth="1"/>
    <col min="6154" max="6154" width="10.453125" style="57" customWidth="1"/>
    <col min="6155" max="6155" width="13.26953125" style="57" bestFit="1" customWidth="1"/>
    <col min="6156" max="6400" width="9.1796875" style="57"/>
    <col min="6401" max="6401" width="4.1796875" style="57" customWidth="1"/>
    <col min="6402" max="6402" width="15.453125" style="57" customWidth="1"/>
    <col min="6403" max="6403" width="14.81640625" style="57" customWidth="1"/>
    <col min="6404" max="6404" width="15.54296875" style="57" customWidth="1"/>
    <col min="6405" max="6405" width="13.26953125" style="57" bestFit="1" customWidth="1"/>
    <col min="6406" max="6406" width="13.453125" style="57" bestFit="1" customWidth="1"/>
    <col min="6407" max="6407" width="11" style="57" bestFit="1" customWidth="1"/>
    <col min="6408" max="6408" width="9.1796875" style="57"/>
    <col min="6409" max="6409" width="12.453125" style="57" bestFit="1" customWidth="1"/>
    <col min="6410" max="6410" width="10.453125" style="57" customWidth="1"/>
    <col min="6411" max="6411" width="13.26953125" style="57" bestFit="1" customWidth="1"/>
    <col min="6412" max="6656" width="9.1796875" style="57"/>
    <col min="6657" max="6657" width="4.1796875" style="57" customWidth="1"/>
    <col min="6658" max="6658" width="15.453125" style="57" customWidth="1"/>
    <col min="6659" max="6659" width="14.81640625" style="57" customWidth="1"/>
    <col min="6660" max="6660" width="15.54296875" style="57" customWidth="1"/>
    <col min="6661" max="6661" width="13.26953125" style="57" bestFit="1" customWidth="1"/>
    <col min="6662" max="6662" width="13.453125" style="57" bestFit="1" customWidth="1"/>
    <col min="6663" max="6663" width="11" style="57" bestFit="1" customWidth="1"/>
    <col min="6664" max="6664" width="9.1796875" style="57"/>
    <col min="6665" max="6665" width="12.453125" style="57" bestFit="1" customWidth="1"/>
    <col min="6666" max="6666" width="10.453125" style="57" customWidth="1"/>
    <col min="6667" max="6667" width="13.26953125" style="57" bestFit="1" customWidth="1"/>
    <col min="6668" max="6912" width="9.1796875" style="57"/>
    <col min="6913" max="6913" width="4.1796875" style="57" customWidth="1"/>
    <col min="6914" max="6914" width="15.453125" style="57" customWidth="1"/>
    <col min="6915" max="6915" width="14.81640625" style="57" customWidth="1"/>
    <col min="6916" max="6916" width="15.54296875" style="57" customWidth="1"/>
    <col min="6917" max="6917" width="13.26953125" style="57" bestFit="1" customWidth="1"/>
    <col min="6918" max="6918" width="13.453125" style="57" bestFit="1" customWidth="1"/>
    <col min="6919" max="6919" width="11" style="57" bestFit="1" customWidth="1"/>
    <col min="6920" max="6920" width="9.1796875" style="57"/>
    <col min="6921" max="6921" width="12.453125" style="57" bestFit="1" customWidth="1"/>
    <col min="6922" max="6922" width="10.453125" style="57" customWidth="1"/>
    <col min="6923" max="6923" width="13.26953125" style="57" bestFit="1" customWidth="1"/>
    <col min="6924" max="7168" width="9.1796875" style="57"/>
    <col min="7169" max="7169" width="4.1796875" style="57" customWidth="1"/>
    <col min="7170" max="7170" width="15.453125" style="57" customWidth="1"/>
    <col min="7171" max="7171" width="14.81640625" style="57" customWidth="1"/>
    <col min="7172" max="7172" width="15.54296875" style="57" customWidth="1"/>
    <col min="7173" max="7173" width="13.26953125" style="57" bestFit="1" customWidth="1"/>
    <col min="7174" max="7174" width="13.453125" style="57" bestFit="1" customWidth="1"/>
    <col min="7175" max="7175" width="11" style="57" bestFit="1" customWidth="1"/>
    <col min="7176" max="7176" width="9.1796875" style="57"/>
    <col min="7177" max="7177" width="12.453125" style="57" bestFit="1" customWidth="1"/>
    <col min="7178" max="7178" width="10.453125" style="57" customWidth="1"/>
    <col min="7179" max="7179" width="13.26953125" style="57" bestFit="1" customWidth="1"/>
    <col min="7180" max="7424" width="9.1796875" style="57"/>
    <col min="7425" max="7425" width="4.1796875" style="57" customWidth="1"/>
    <col min="7426" max="7426" width="15.453125" style="57" customWidth="1"/>
    <col min="7427" max="7427" width="14.81640625" style="57" customWidth="1"/>
    <col min="7428" max="7428" width="15.54296875" style="57" customWidth="1"/>
    <col min="7429" max="7429" width="13.26953125" style="57" bestFit="1" customWidth="1"/>
    <col min="7430" max="7430" width="13.453125" style="57" bestFit="1" customWidth="1"/>
    <col min="7431" max="7431" width="11" style="57" bestFit="1" customWidth="1"/>
    <col min="7432" max="7432" width="9.1796875" style="57"/>
    <col min="7433" max="7433" width="12.453125" style="57" bestFit="1" customWidth="1"/>
    <col min="7434" max="7434" width="10.453125" style="57" customWidth="1"/>
    <col min="7435" max="7435" width="13.26953125" style="57" bestFit="1" customWidth="1"/>
    <col min="7436" max="7680" width="9.1796875" style="57"/>
    <col min="7681" max="7681" width="4.1796875" style="57" customWidth="1"/>
    <col min="7682" max="7682" width="15.453125" style="57" customWidth="1"/>
    <col min="7683" max="7683" width="14.81640625" style="57" customWidth="1"/>
    <col min="7684" max="7684" width="15.54296875" style="57" customWidth="1"/>
    <col min="7685" max="7685" width="13.26953125" style="57" bestFit="1" customWidth="1"/>
    <col min="7686" max="7686" width="13.453125" style="57" bestFit="1" customWidth="1"/>
    <col min="7687" max="7687" width="11" style="57" bestFit="1" customWidth="1"/>
    <col min="7688" max="7688" width="9.1796875" style="57"/>
    <col min="7689" max="7689" width="12.453125" style="57" bestFit="1" customWidth="1"/>
    <col min="7690" max="7690" width="10.453125" style="57" customWidth="1"/>
    <col min="7691" max="7691" width="13.26953125" style="57" bestFit="1" customWidth="1"/>
    <col min="7692" max="7936" width="9.1796875" style="57"/>
    <col min="7937" max="7937" width="4.1796875" style="57" customWidth="1"/>
    <col min="7938" max="7938" width="15.453125" style="57" customWidth="1"/>
    <col min="7939" max="7939" width="14.81640625" style="57" customWidth="1"/>
    <col min="7940" max="7940" width="15.54296875" style="57" customWidth="1"/>
    <col min="7941" max="7941" width="13.26953125" style="57" bestFit="1" customWidth="1"/>
    <col min="7942" max="7942" width="13.453125" style="57" bestFit="1" customWidth="1"/>
    <col min="7943" max="7943" width="11" style="57" bestFit="1" customWidth="1"/>
    <col min="7944" max="7944" width="9.1796875" style="57"/>
    <col min="7945" max="7945" width="12.453125" style="57" bestFit="1" customWidth="1"/>
    <col min="7946" max="7946" width="10.453125" style="57" customWidth="1"/>
    <col min="7947" max="7947" width="13.26953125" style="57" bestFit="1" customWidth="1"/>
    <col min="7948" max="8192" width="9.1796875" style="57"/>
    <col min="8193" max="8193" width="4.1796875" style="57" customWidth="1"/>
    <col min="8194" max="8194" width="15.453125" style="57" customWidth="1"/>
    <col min="8195" max="8195" width="14.81640625" style="57" customWidth="1"/>
    <col min="8196" max="8196" width="15.54296875" style="57" customWidth="1"/>
    <col min="8197" max="8197" width="13.26953125" style="57" bestFit="1" customWidth="1"/>
    <col min="8198" max="8198" width="13.453125" style="57" bestFit="1" customWidth="1"/>
    <col min="8199" max="8199" width="11" style="57" bestFit="1" customWidth="1"/>
    <col min="8200" max="8200" width="9.1796875" style="57"/>
    <col min="8201" max="8201" width="12.453125" style="57" bestFit="1" customWidth="1"/>
    <col min="8202" max="8202" width="10.453125" style="57" customWidth="1"/>
    <col min="8203" max="8203" width="13.26953125" style="57" bestFit="1" customWidth="1"/>
    <col min="8204" max="8448" width="9.1796875" style="57"/>
    <col min="8449" max="8449" width="4.1796875" style="57" customWidth="1"/>
    <col min="8450" max="8450" width="15.453125" style="57" customWidth="1"/>
    <col min="8451" max="8451" width="14.81640625" style="57" customWidth="1"/>
    <col min="8452" max="8452" width="15.54296875" style="57" customWidth="1"/>
    <col min="8453" max="8453" width="13.26953125" style="57" bestFit="1" customWidth="1"/>
    <col min="8454" max="8454" width="13.453125" style="57" bestFit="1" customWidth="1"/>
    <col min="8455" max="8455" width="11" style="57" bestFit="1" customWidth="1"/>
    <col min="8456" max="8456" width="9.1796875" style="57"/>
    <col min="8457" max="8457" width="12.453125" style="57" bestFit="1" customWidth="1"/>
    <col min="8458" max="8458" width="10.453125" style="57" customWidth="1"/>
    <col min="8459" max="8459" width="13.26953125" style="57" bestFit="1" customWidth="1"/>
    <col min="8460" max="8704" width="9.1796875" style="57"/>
    <col min="8705" max="8705" width="4.1796875" style="57" customWidth="1"/>
    <col min="8706" max="8706" width="15.453125" style="57" customWidth="1"/>
    <col min="8707" max="8707" width="14.81640625" style="57" customWidth="1"/>
    <col min="8708" max="8708" width="15.54296875" style="57" customWidth="1"/>
    <col min="8709" max="8709" width="13.26953125" style="57" bestFit="1" customWidth="1"/>
    <col min="8710" max="8710" width="13.453125" style="57" bestFit="1" customWidth="1"/>
    <col min="8711" max="8711" width="11" style="57" bestFit="1" customWidth="1"/>
    <col min="8712" max="8712" width="9.1796875" style="57"/>
    <col min="8713" max="8713" width="12.453125" style="57" bestFit="1" customWidth="1"/>
    <col min="8714" max="8714" width="10.453125" style="57" customWidth="1"/>
    <col min="8715" max="8715" width="13.26953125" style="57" bestFit="1" customWidth="1"/>
    <col min="8716" max="8960" width="9.1796875" style="57"/>
    <col min="8961" max="8961" width="4.1796875" style="57" customWidth="1"/>
    <col min="8962" max="8962" width="15.453125" style="57" customWidth="1"/>
    <col min="8963" max="8963" width="14.81640625" style="57" customWidth="1"/>
    <col min="8964" max="8964" width="15.54296875" style="57" customWidth="1"/>
    <col min="8965" max="8965" width="13.26953125" style="57" bestFit="1" customWidth="1"/>
    <col min="8966" max="8966" width="13.453125" style="57" bestFit="1" customWidth="1"/>
    <col min="8967" max="8967" width="11" style="57" bestFit="1" customWidth="1"/>
    <col min="8968" max="8968" width="9.1796875" style="57"/>
    <col min="8969" max="8969" width="12.453125" style="57" bestFit="1" customWidth="1"/>
    <col min="8970" max="8970" width="10.453125" style="57" customWidth="1"/>
    <col min="8971" max="8971" width="13.26953125" style="57" bestFit="1" customWidth="1"/>
    <col min="8972" max="9216" width="9.1796875" style="57"/>
    <col min="9217" max="9217" width="4.1796875" style="57" customWidth="1"/>
    <col min="9218" max="9218" width="15.453125" style="57" customWidth="1"/>
    <col min="9219" max="9219" width="14.81640625" style="57" customWidth="1"/>
    <col min="9220" max="9220" width="15.54296875" style="57" customWidth="1"/>
    <col min="9221" max="9221" width="13.26953125" style="57" bestFit="1" customWidth="1"/>
    <col min="9222" max="9222" width="13.453125" style="57" bestFit="1" customWidth="1"/>
    <col min="9223" max="9223" width="11" style="57" bestFit="1" customWidth="1"/>
    <col min="9224" max="9224" width="9.1796875" style="57"/>
    <col min="9225" max="9225" width="12.453125" style="57" bestFit="1" customWidth="1"/>
    <col min="9226" max="9226" width="10.453125" style="57" customWidth="1"/>
    <col min="9227" max="9227" width="13.26953125" style="57" bestFit="1" customWidth="1"/>
    <col min="9228" max="9472" width="9.1796875" style="57"/>
    <col min="9473" max="9473" width="4.1796875" style="57" customWidth="1"/>
    <col min="9474" max="9474" width="15.453125" style="57" customWidth="1"/>
    <col min="9475" max="9475" width="14.81640625" style="57" customWidth="1"/>
    <col min="9476" max="9476" width="15.54296875" style="57" customWidth="1"/>
    <col min="9477" max="9477" width="13.26953125" style="57" bestFit="1" customWidth="1"/>
    <col min="9478" max="9478" width="13.453125" style="57" bestFit="1" customWidth="1"/>
    <col min="9479" max="9479" width="11" style="57" bestFit="1" customWidth="1"/>
    <col min="9480" max="9480" width="9.1796875" style="57"/>
    <col min="9481" max="9481" width="12.453125" style="57" bestFit="1" customWidth="1"/>
    <col min="9482" max="9482" width="10.453125" style="57" customWidth="1"/>
    <col min="9483" max="9483" width="13.26953125" style="57" bestFit="1" customWidth="1"/>
    <col min="9484" max="9728" width="9.1796875" style="57"/>
    <col min="9729" max="9729" width="4.1796875" style="57" customWidth="1"/>
    <col min="9730" max="9730" width="15.453125" style="57" customWidth="1"/>
    <col min="9731" max="9731" width="14.81640625" style="57" customWidth="1"/>
    <col min="9732" max="9732" width="15.54296875" style="57" customWidth="1"/>
    <col min="9733" max="9733" width="13.26953125" style="57" bestFit="1" customWidth="1"/>
    <col min="9734" max="9734" width="13.453125" style="57" bestFit="1" customWidth="1"/>
    <col min="9735" max="9735" width="11" style="57" bestFit="1" customWidth="1"/>
    <col min="9736" max="9736" width="9.1796875" style="57"/>
    <col min="9737" max="9737" width="12.453125" style="57" bestFit="1" customWidth="1"/>
    <col min="9738" max="9738" width="10.453125" style="57" customWidth="1"/>
    <col min="9739" max="9739" width="13.26953125" style="57" bestFit="1" customWidth="1"/>
    <col min="9740" max="9984" width="9.1796875" style="57"/>
    <col min="9985" max="9985" width="4.1796875" style="57" customWidth="1"/>
    <col min="9986" max="9986" width="15.453125" style="57" customWidth="1"/>
    <col min="9987" max="9987" width="14.81640625" style="57" customWidth="1"/>
    <col min="9988" max="9988" width="15.54296875" style="57" customWidth="1"/>
    <col min="9989" max="9989" width="13.26953125" style="57" bestFit="1" customWidth="1"/>
    <col min="9990" max="9990" width="13.453125" style="57" bestFit="1" customWidth="1"/>
    <col min="9991" max="9991" width="11" style="57" bestFit="1" customWidth="1"/>
    <col min="9992" max="9992" width="9.1796875" style="57"/>
    <col min="9993" max="9993" width="12.453125" style="57" bestFit="1" customWidth="1"/>
    <col min="9994" max="9994" width="10.453125" style="57" customWidth="1"/>
    <col min="9995" max="9995" width="13.26953125" style="57" bestFit="1" customWidth="1"/>
    <col min="9996" max="10240" width="9.1796875" style="57"/>
    <col min="10241" max="10241" width="4.1796875" style="57" customWidth="1"/>
    <col min="10242" max="10242" width="15.453125" style="57" customWidth="1"/>
    <col min="10243" max="10243" width="14.81640625" style="57" customWidth="1"/>
    <col min="10244" max="10244" width="15.54296875" style="57" customWidth="1"/>
    <col min="10245" max="10245" width="13.26953125" style="57" bestFit="1" customWidth="1"/>
    <col min="10246" max="10246" width="13.453125" style="57" bestFit="1" customWidth="1"/>
    <col min="10247" max="10247" width="11" style="57" bestFit="1" customWidth="1"/>
    <col min="10248" max="10248" width="9.1796875" style="57"/>
    <col min="10249" max="10249" width="12.453125" style="57" bestFit="1" customWidth="1"/>
    <col min="10250" max="10250" width="10.453125" style="57" customWidth="1"/>
    <col min="10251" max="10251" width="13.26953125" style="57" bestFit="1" customWidth="1"/>
    <col min="10252" max="10496" width="9.1796875" style="57"/>
    <col min="10497" max="10497" width="4.1796875" style="57" customWidth="1"/>
    <col min="10498" max="10498" width="15.453125" style="57" customWidth="1"/>
    <col min="10499" max="10499" width="14.81640625" style="57" customWidth="1"/>
    <col min="10500" max="10500" width="15.54296875" style="57" customWidth="1"/>
    <col min="10501" max="10501" width="13.26953125" style="57" bestFit="1" customWidth="1"/>
    <col min="10502" max="10502" width="13.453125" style="57" bestFit="1" customWidth="1"/>
    <col min="10503" max="10503" width="11" style="57" bestFit="1" customWidth="1"/>
    <col min="10504" max="10504" width="9.1796875" style="57"/>
    <col min="10505" max="10505" width="12.453125" style="57" bestFit="1" customWidth="1"/>
    <col min="10506" max="10506" width="10.453125" style="57" customWidth="1"/>
    <col min="10507" max="10507" width="13.26953125" style="57" bestFit="1" customWidth="1"/>
    <col min="10508" max="10752" width="9.1796875" style="57"/>
    <col min="10753" max="10753" width="4.1796875" style="57" customWidth="1"/>
    <col min="10754" max="10754" width="15.453125" style="57" customWidth="1"/>
    <col min="10755" max="10755" width="14.81640625" style="57" customWidth="1"/>
    <col min="10756" max="10756" width="15.54296875" style="57" customWidth="1"/>
    <col min="10757" max="10757" width="13.26953125" style="57" bestFit="1" customWidth="1"/>
    <col min="10758" max="10758" width="13.453125" style="57" bestFit="1" customWidth="1"/>
    <col min="10759" max="10759" width="11" style="57" bestFit="1" customWidth="1"/>
    <col min="10760" max="10760" width="9.1796875" style="57"/>
    <col min="10761" max="10761" width="12.453125" style="57" bestFit="1" customWidth="1"/>
    <col min="10762" max="10762" width="10.453125" style="57" customWidth="1"/>
    <col min="10763" max="10763" width="13.26953125" style="57" bestFit="1" customWidth="1"/>
    <col min="10764" max="11008" width="9.1796875" style="57"/>
    <col min="11009" max="11009" width="4.1796875" style="57" customWidth="1"/>
    <col min="11010" max="11010" width="15.453125" style="57" customWidth="1"/>
    <col min="11011" max="11011" width="14.81640625" style="57" customWidth="1"/>
    <col min="11012" max="11012" width="15.54296875" style="57" customWidth="1"/>
    <col min="11013" max="11013" width="13.26953125" style="57" bestFit="1" customWidth="1"/>
    <col min="11014" max="11014" width="13.453125" style="57" bestFit="1" customWidth="1"/>
    <col min="11015" max="11015" width="11" style="57" bestFit="1" customWidth="1"/>
    <col min="11016" max="11016" width="9.1796875" style="57"/>
    <col min="11017" max="11017" width="12.453125" style="57" bestFit="1" customWidth="1"/>
    <col min="11018" max="11018" width="10.453125" style="57" customWidth="1"/>
    <col min="11019" max="11019" width="13.26953125" style="57" bestFit="1" customWidth="1"/>
    <col min="11020" max="11264" width="9.1796875" style="57"/>
    <col min="11265" max="11265" width="4.1796875" style="57" customWidth="1"/>
    <col min="11266" max="11266" width="15.453125" style="57" customWidth="1"/>
    <col min="11267" max="11267" width="14.81640625" style="57" customWidth="1"/>
    <col min="11268" max="11268" width="15.54296875" style="57" customWidth="1"/>
    <col min="11269" max="11269" width="13.26953125" style="57" bestFit="1" customWidth="1"/>
    <col min="11270" max="11270" width="13.453125" style="57" bestFit="1" customWidth="1"/>
    <col min="11271" max="11271" width="11" style="57" bestFit="1" customWidth="1"/>
    <col min="11272" max="11272" width="9.1796875" style="57"/>
    <col min="11273" max="11273" width="12.453125" style="57" bestFit="1" customWidth="1"/>
    <col min="11274" max="11274" width="10.453125" style="57" customWidth="1"/>
    <col min="11275" max="11275" width="13.26953125" style="57" bestFit="1" customWidth="1"/>
    <col min="11276" max="11520" width="9.1796875" style="57"/>
    <col min="11521" max="11521" width="4.1796875" style="57" customWidth="1"/>
    <col min="11522" max="11522" width="15.453125" style="57" customWidth="1"/>
    <col min="11523" max="11523" width="14.81640625" style="57" customWidth="1"/>
    <col min="11524" max="11524" width="15.54296875" style="57" customWidth="1"/>
    <col min="11525" max="11525" width="13.26953125" style="57" bestFit="1" customWidth="1"/>
    <col min="11526" max="11526" width="13.453125" style="57" bestFit="1" customWidth="1"/>
    <col min="11527" max="11527" width="11" style="57" bestFit="1" customWidth="1"/>
    <col min="11528" max="11528" width="9.1796875" style="57"/>
    <col min="11529" max="11529" width="12.453125" style="57" bestFit="1" customWidth="1"/>
    <col min="11530" max="11530" width="10.453125" style="57" customWidth="1"/>
    <col min="11531" max="11531" width="13.26953125" style="57" bestFit="1" customWidth="1"/>
    <col min="11532" max="11776" width="9.1796875" style="57"/>
    <col min="11777" max="11777" width="4.1796875" style="57" customWidth="1"/>
    <col min="11778" max="11778" width="15.453125" style="57" customWidth="1"/>
    <col min="11779" max="11779" width="14.81640625" style="57" customWidth="1"/>
    <col min="11780" max="11780" width="15.54296875" style="57" customWidth="1"/>
    <col min="11781" max="11781" width="13.26953125" style="57" bestFit="1" customWidth="1"/>
    <col min="11782" max="11782" width="13.453125" style="57" bestFit="1" customWidth="1"/>
    <col min="11783" max="11783" width="11" style="57" bestFit="1" customWidth="1"/>
    <col min="11784" max="11784" width="9.1796875" style="57"/>
    <col min="11785" max="11785" width="12.453125" style="57" bestFit="1" customWidth="1"/>
    <col min="11786" max="11786" width="10.453125" style="57" customWidth="1"/>
    <col min="11787" max="11787" width="13.26953125" style="57" bestFit="1" customWidth="1"/>
    <col min="11788" max="12032" width="9.1796875" style="57"/>
    <col min="12033" max="12033" width="4.1796875" style="57" customWidth="1"/>
    <col min="12034" max="12034" width="15.453125" style="57" customWidth="1"/>
    <col min="12035" max="12035" width="14.81640625" style="57" customWidth="1"/>
    <col min="12036" max="12036" width="15.54296875" style="57" customWidth="1"/>
    <col min="12037" max="12037" width="13.26953125" style="57" bestFit="1" customWidth="1"/>
    <col min="12038" max="12038" width="13.453125" style="57" bestFit="1" customWidth="1"/>
    <col min="12039" max="12039" width="11" style="57" bestFit="1" customWidth="1"/>
    <col min="12040" max="12040" width="9.1796875" style="57"/>
    <col min="12041" max="12041" width="12.453125" style="57" bestFit="1" customWidth="1"/>
    <col min="12042" max="12042" width="10.453125" style="57" customWidth="1"/>
    <col min="12043" max="12043" width="13.26953125" style="57" bestFit="1" customWidth="1"/>
    <col min="12044" max="12288" width="9.1796875" style="57"/>
    <col min="12289" max="12289" width="4.1796875" style="57" customWidth="1"/>
    <col min="12290" max="12290" width="15.453125" style="57" customWidth="1"/>
    <col min="12291" max="12291" width="14.81640625" style="57" customWidth="1"/>
    <col min="12292" max="12292" width="15.54296875" style="57" customWidth="1"/>
    <col min="12293" max="12293" width="13.26953125" style="57" bestFit="1" customWidth="1"/>
    <col min="12294" max="12294" width="13.453125" style="57" bestFit="1" customWidth="1"/>
    <col min="12295" max="12295" width="11" style="57" bestFit="1" customWidth="1"/>
    <col min="12296" max="12296" width="9.1796875" style="57"/>
    <col min="12297" max="12297" width="12.453125" style="57" bestFit="1" customWidth="1"/>
    <col min="12298" max="12298" width="10.453125" style="57" customWidth="1"/>
    <col min="12299" max="12299" width="13.26953125" style="57" bestFit="1" customWidth="1"/>
    <col min="12300" max="12544" width="9.1796875" style="57"/>
    <col min="12545" max="12545" width="4.1796875" style="57" customWidth="1"/>
    <col min="12546" max="12546" width="15.453125" style="57" customWidth="1"/>
    <col min="12547" max="12547" width="14.81640625" style="57" customWidth="1"/>
    <col min="12548" max="12548" width="15.54296875" style="57" customWidth="1"/>
    <col min="12549" max="12549" width="13.26953125" style="57" bestFit="1" customWidth="1"/>
    <col min="12550" max="12550" width="13.453125" style="57" bestFit="1" customWidth="1"/>
    <col min="12551" max="12551" width="11" style="57" bestFit="1" customWidth="1"/>
    <col min="12552" max="12552" width="9.1796875" style="57"/>
    <col min="12553" max="12553" width="12.453125" style="57" bestFit="1" customWidth="1"/>
    <col min="12554" max="12554" width="10.453125" style="57" customWidth="1"/>
    <col min="12555" max="12555" width="13.26953125" style="57" bestFit="1" customWidth="1"/>
    <col min="12556" max="12800" width="9.1796875" style="57"/>
    <col min="12801" max="12801" width="4.1796875" style="57" customWidth="1"/>
    <col min="12802" max="12802" width="15.453125" style="57" customWidth="1"/>
    <col min="12803" max="12803" width="14.81640625" style="57" customWidth="1"/>
    <col min="12804" max="12804" width="15.54296875" style="57" customWidth="1"/>
    <col min="12805" max="12805" width="13.26953125" style="57" bestFit="1" customWidth="1"/>
    <col min="12806" max="12806" width="13.453125" style="57" bestFit="1" customWidth="1"/>
    <col min="12807" max="12807" width="11" style="57" bestFit="1" customWidth="1"/>
    <col min="12808" max="12808" width="9.1796875" style="57"/>
    <col min="12809" max="12809" width="12.453125" style="57" bestFit="1" customWidth="1"/>
    <col min="12810" max="12810" width="10.453125" style="57" customWidth="1"/>
    <col min="12811" max="12811" width="13.26953125" style="57" bestFit="1" customWidth="1"/>
    <col min="12812" max="13056" width="9.1796875" style="57"/>
    <col min="13057" max="13057" width="4.1796875" style="57" customWidth="1"/>
    <col min="13058" max="13058" width="15.453125" style="57" customWidth="1"/>
    <col min="13059" max="13059" width="14.81640625" style="57" customWidth="1"/>
    <col min="13060" max="13060" width="15.54296875" style="57" customWidth="1"/>
    <col min="13061" max="13061" width="13.26953125" style="57" bestFit="1" customWidth="1"/>
    <col min="13062" max="13062" width="13.453125" style="57" bestFit="1" customWidth="1"/>
    <col min="13063" max="13063" width="11" style="57" bestFit="1" customWidth="1"/>
    <col min="13064" max="13064" width="9.1796875" style="57"/>
    <col min="13065" max="13065" width="12.453125" style="57" bestFit="1" customWidth="1"/>
    <col min="13066" max="13066" width="10.453125" style="57" customWidth="1"/>
    <col min="13067" max="13067" width="13.26953125" style="57" bestFit="1" customWidth="1"/>
    <col min="13068" max="13312" width="9.1796875" style="57"/>
    <col min="13313" max="13313" width="4.1796875" style="57" customWidth="1"/>
    <col min="13314" max="13314" width="15.453125" style="57" customWidth="1"/>
    <col min="13315" max="13315" width="14.81640625" style="57" customWidth="1"/>
    <col min="13316" max="13316" width="15.54296875" style="57" customWidth="1"/>
    <col min="13317" max="13317" width="13.26953125" style="57" bestFit="1" customWidth="1"/>
    <col min="13318" max="13318" width="13.453125" style="57" bestFit="1" customWidth="1"/>
    <col min="13319" max="13319" width="11" style="57" bestFit="1" customWidth="1"/>
    <col min="13320" max="13320" width="9.1796875" style="57"/>
    <col min="13321" max="13321" width="12.453125" style="57" bestFit="1" customWidth="1"/>
    <col min="13322" max="13322" width="10.453125" style="57" customWidth="1"/>
    <col min="13323" max="13323" width="13.26953125" style="57" bestFit="1" customWidth="1"/>
    <col min="13324" max="13568" width="9.1796875" style="57"/>
    <col min="13569" max="13569" width="4.1796875" style="57" customWidth="1"/>
    <col min="13570" max="13570" width="15.453125" style="57" customWidth="1"/>
    <col min="13571" max="13571" width="14.81640625" style="57" customWidth="1"/>
    <col min="13572" max="13572" width="15.54296875" style="57" customWidth="1"/>
    <col min="13573" max="13573" width="13.26953125" style="57" bestFit="1" customWidth="1"/>
    <col min="13574" max="13574" width="13.453125" style="57" bestFit="1" customWidth="1"/>
    <col min="13575" max="13575" width="11" style="57" bestFit="1" customWidth="1"/>
    <col min="13576" max="13576" width="9.1796875" style="57"/>
    <col min="13577" max="13577" width="12.453125" style="57" bestFit="1" customWidth="1"/>
    <col min="13578" max="13578" width="10.453125" style="57" customWidth="1"/>
    <col min="13579" max="13579" width="13.26953125" style="57" bestFit="1" customWidth="1"/>
    <col min="13580" max="13824" width="9.1796875" style="57"/>
    <col min="13825" max="13825" width="4.1796875" style="57" customWidth="1"/>
    <col min="13826" max="13826" width="15.453125" style="57" customWidth="1"/>
    <col min="13827" max="13827" width="14.81640625" style="57" customWidth="1"/>
    <col min="13828" max="13828" width="15.54296875" style="57" customWidth="1"/>
    <col min="13829" max="13829" width="13.26953125" style="57" bestFit="1" customWidth="1"/>
    <col min="13830" max="13830" width="13.453125" style="57" bestFit="1" customWidth="1"/>
    <col min="13831" max="13831" width="11" style="57" bestFit="1" customWidth="1"/>
    <col min="13832" max="13832" width="9.1796875" style="57"/>
    <col min="13833" max="13833" width="12.453125" style="57" bestFit="1" customWidth="1"/>
    <col min="13834" max="13834" width="10.453125" style="57" customWidth="1"/>
    <col min="13835" max="13835" width="13.26953125" style="57" bestFit="1" customWidth="1"/>
    <col min="13836" max="14080" width="9.1796875" style="57"/>
    <col min="14081" max="14081" width="4.1796875" style="57" customWidth="1"/>
    <col min="14082" max="14082" width="15.453125" style="57" customWidth="1"/>
    <col min="14083" max="14083" width="14.81640625" style="57" customWidth="1"/>
    <col min="14084" max="14084" width="15.54296875" style="57" customWidth="1"/>
    <col min="14085" max="14085" width="13.26953125" style="57" bestFit="1" customWidth="1"/>
    <col min="14086" max="14086" width="13.453125" style="57" bestFit="1" customWidth="1"/>
    <col min="14087" max="14087" width="11" style="57" bestFit="1" customWidth="1"/>
    <col min="14088" max="14088" width="9.1796875" style="57"/>
    <col min="14089" max="14089" width="12.453125" style="57" bestFit="1" customWidth="1"/>
    <col min="14090" max="14090" width="10.453125" style="57" customWidth="1"/>
    <col min="14091" max="14091" width="13.26953125" style="57" bestFit="1" customWidth="1"/>
    <col min="14092" max="14336" width="9.1796875" style="57"/>
    <col min="14337" max="14337" width="4.1796875" style="57" customWidth="1"/>
    <col min="14338" max="14338" width="15.453125" style="57" customWidth="1"/>
    <col min="14339" max="14339" width="14.81640625" style="57" customWidth="1"/>
    <col min="14340" max="14340" width="15.54296875" style="57" customWidth="1"/>
    <col min="14341" max="14341" width="13.26953125" style="57" bestFit="1" customWidth="1"/>
    <col min="14342" max="14342" width="13.453125" style="57" bestFit="1" customWidth="1"/>
    <col min="14343" max="14343" width="11" style="57" bestFit="1" customWidth="1"/>
    <col min="14344" max="14344" width="9.1796875" style="57"/>
    <col min="14345" max="14345" width="12.453125" style="57" bestFit="1" customWidth="1"/>
    <col min="14346" max="14346" width="10.453125" style="57" customWidth="1"/>
    <col min="14347" max="14347" width="13.26953125" style="57" bestFit="1" customWidth="1"/>
    <col min="14348" max="14592" width="9.1796875" style="57"/>
    <col min="14593" max="14593" width="4.1796875" style="57" customWidth="1"/>
    <col min="14594" max="14594" width="15.453125" style="57" customWidth="1"/>
    <col min="14595" max="14595" width="14.81640625" style="57" customWidth="1"/>
    <col min="14596" max="14596" width="15.54296875" style="57" customWidth="1"/>
    <col min="14597" max="14597" width="13.26953125" style="57" bestFit="1" customWidth="1"/>
    <col min="14598" max="14598" width="13.453125" style="57" bestFit="1" customWidth="1"/>
    <col min="14599" max="14599" width="11" style="57" bestFit="1" customWidth="1"/>
    <col min="14600" max="14600" width="9.1796875" style="57"/>
    <col min="14601" max="14601" width="12.453125" style="57" bestFit="1" customWidth="1"/>
    <col min="14602" max="14602" width="10.453125" style="57" customWidth="1"/>
    <col min="14603" max="14603" width="13.26953125" style="57" bestFit="1" customWidth="1"/>
    <col min="14604" max="14848" width="9.1796875" style="57"/>
    <col min="14849" max="14849" width="4.1796875" style="57" customWidth="1"/>
    <col min="14850" max="14850" width="15.453125" style="57" customWidth="1"/>
    <col min="14851" max="14851" width="14.81640625" style="57" customWidth="1"/>
    <col min="14852" max="14852" width="15.54296875" style="57" customWidth="1"/>
    <col min="14853" max="14853" width="13.26953125" style="57" bestFit="1" customWidth="1"/>
    <col min="14854" max="14854" width="13.453125" style="57" bestFit="1" customWidth="1"/>
    <col min="14855" max="14855" width="11" style="57" bestFit="1" customWidth="1"/>
    <col min="14856" max="14856" width="9.1796875" style="57"/>
    <col min="14857" max="14857" width="12.453125" style="57" bestFit="1" customWidth="1"/>
    <col min="14858" max="14858" width="10.453125" style="57" customWidth="1"/>
    <col min="14859" max="14859" width="13.26953125" style="57" bestFit="1" customWidth="1"/>
    <col min="14860" max="15104" width="9.1796875" style="57"/>
    <col min="15105" max="15105" width="4.1796875" style="57" customWidth="1"/>
    <col min="15106" max="15106" width="15.453125" style="57" customWidth="1"/>
    <col min="15107" max="15107" width="14.81640625" style="57" customWidth="1"/>
    <col min="15108" max="15108" width="15.54296875" style="57" customWidth="1"/>
    <col min="15109" max="15109" width="13.26953125" style="57" bestFit="1" customWidth="1"/>
    <col min="15110" max="15110" width="13.453125" style="57" bestFit="1" customWidth="1"/>
    <col min="15111" max="15111" width="11" style="57" bestFit="1" customWidth="1"/>
    <col min="15112" max="15112" width="9.1796875" style="57"/>
    <col min="15113" max="15113" width="12.453125" style="57" bestFit="1" customWidth="1"/>
    <col min="15114" max="15114" width="10.453125" style="57" customWidth="1"/>
    <col min="15115" max="15115" width="13.26953125" style="57" bestFit="1" customWidth="1"/>
    <col min="15116" max="15360" width="9.1796875" style="57"/>
    <col min="15361" max="15361" width="4.1796875" style="57" customWidth="1"/>
    <col min="15362" max="15362" width="15.453125" style="57" customWidth="1"/>
    <col min="15363" max="15363" width="14.81640625" style="57" customWidth="1"/>
    <col min="15364" max="15364" width="15.54296875" style="57" customWidth="1"/>
    <col min="15365" max="15365" width="13.26953125" style="57" bestFit="1" customWidth="1"/>
    <col min="15366" max="15366" width="13.453125" style="57" bestFit="1" customWidth="1"/>
    <col min="15367" max="15367" width="11" style="57" bestFit="1" customWidth="1"/>
    <col min="15368" max="15368" width="9.1796875" style="57"/>
    <col min="15369" max="15369" width="12.453125" style="57" bestFit="1" customWidth="1"/>
    <col min="15370" max="15370" width="10.453125" style="57" customWidth="1"/>
    <col min="15371" max="15371" width="13.26953125" style="57" bestFit="1" customWidth="1"/>
    <col min="15372" max="15616" width="9.1796875" style="57"/>
    <col min="15617" max="15617" width="4.1796875" style="57" customWidth="1"/>
    <col min="15618" max="15618" width="15.453125" style="57" customWidth="1"/>
    <col min="15619" max="15619" width="14.81640625" style="57" customWidth="1"/>
    <col min="15620" max="15620" width="15.54296875" style="57" customWidth="1"/>
    <col min="15621" max="15621" width="13.26953125" style="57" bestFit="1" customWidth="1"/>
    <col min="15622" max="15622" width="13.453125" style="57" bestFit="1" customWidth="1"/>
    <col min="15623" max="15623" width="11" style="57" bestFit="1" customWidth="1"/>
    <col min="15624" max="15624" width="9.1796875" style="57"/>
    <col min="15625" max="15625" width="12.453125" style="57" bestFit="1" customWidth="1"/>
    <col min="15626" max="15626" width="10.453125" style="57" customWidth="1"/>
    <col min="15627" max="15627" width="13.26953125" style="57" bestFit="1" customWidth="1"/>
    <col min="15628" max="15872" width="9.1796875" style="57"/>
    <col min="15873" max="15873" width="4.1796875" style="57" customWidth="1"/>
    <col min="15874" max="15874" width="15.453125" style="57" customWidth="1"/>
    <col min="15875" max="15875" width="14.81640625" style="57" customWidth="1"/>
    <col min="15876" max="15876" width="15.54296875" style="57" customWidth="1"/>
    <col min="15877" max="15877" width="13.26953125" style="57" bestFit="1" customWidth="1"/>
    <col min="15878" max="15878" width="13.453125" style="57" bestFit="1" customWidth="1"/>
    <col min="15879" max="15879" width="11" style="57" bestFit="1" customWidth="1"/>
    <col min="15880" max="15880" width="9.1796875" style="57"/>
    <col min="15881" max="15881" width="12.453125" style="57" bestFit="1" customWidth="1"/>
    <col min="15882" max="15882" width="10.453125" style="57" customWidth="1"/>
    <col min="15883" max="15883" width="13.26953125" style="57" bestFit="1" customWidth="1"/>
    <col min="15884" max="16128" width="9.1796875" style="57"/>
    <col min="16129" max="16129" width="4.1796875" style="57" customWidth="1"/>
    <col min="16130" max="16130" width="15.453125" style="57" customWidth="1"/>
    <col min="16131" max="16131" width="14.81640625" style="57" customWidth="1"/>
    <col min="16132" max="16132" width="15.54296875" style="57" customWidth="1"/>
    <col min="16133" max="16133" width="13.26953125" style="57" bestFit="1" customWidth="1"/>
    <col min="16134" max="16134" width="13.453125" style="57" bestFit="1" customWidth="1"/>
    <col min="16135" max="16135" width="11" style="57" bestFit="1" customWidth="1"/>
    <col min="16136" max="16136" width="9.1796875" style="57"/>
    <col min="16137" max="16137" width="12.453125" style="57" bestFit="1" customWidth="1"/>
    <col min="16138" max="16138" width="10.453125" style="57" customWidth="1"/>
    <col min="16139" max="16139" width="13.26953125" style="57" bestFit="1" customWidth="1"/>
    <col min="16140" max="16384" width="9.1796875" style="57"/>
  </cols>
  <sheetData>
    <row r="1" spans="1:16" ht="22" x14ac:dyDescent="0.35">
      <c r="A1" s="1"/>
      <c r="B1" s="2" t="s">
        <v>0</v>
      </c>
      <c r="C1" s="1"/>
      <c r="D1" s="1"/>
      <c r="E1" s="1"/>
      <c r="F1" s="4"/>
      <c r="G1" s="5" t="s">
        <v>1</v>
      </c>
      <c r="H1" s="46">
        <v>30</v>
      </c>
      <c r="I1" s="7"/>
      <c r="J1" s="8"/>
      <c r="K1" s="1"/>
      <c r="L1" s="1"/>
      <c r="M1" s="8"/>
      <c r="N1" s="1"/>
      <c r="O1" s="1"/>
      <c r="P1" s="1"/>
    </row>
    <row r="2" spans="1:16" x14ac:dyDescent="0.25">
      <c r="A2" s="1"/>
      <c r="B2" s="1"/>
      <c r="C2" s="1"/>
      <c r="D2" s="1"/>
      <c r="E2" s="1"/>
      <c r="F2" s="9"/>
      <c r="G2" s="10" t="s">
        <v>200</v>
      </c>
      <c r="H2" s="46"/>
      <c r="I2" s="7"/>
      <c r="J2" s="8"/>
      <c r="K2" s="1"/>
      <c r="L2" s="1"/>
      <c r="M2" s="8"/>
      <c r="N2" s="1"/>
      <c r="O2" s="1"/>
      <c r="P2" s="1"/>
    </row>
    <row r="3" spans="1:16" x14ac:dyDescent="0.25">
      <c r="A3" s="1" t="s">
        <v>3</v>
      </c>
      <c r="B3" s="1"/>
      <c r="C3" s="1"/>
      <c r="D3" s="1"/>
      <c r="E3" s="1"/>
      <c r="F3" s="4"/>
      <c r="G3" s="1"/>
      <c r="H3" s="1"/>
      <c r="I3" s="7"/>
      <c r="J3" s="8"/>
      <c r="K3" s="12"/>
      <c r="L3" s="1"/>
      <c r="M3" s="8"/>
      <c r="N3" s="1"/>
      <c r="O3" s="1"/>
      <c r="P3" s="1"/>
    </row>
    <row r="4" spans="1:16" x14ac:dyDescent="0.25">
      <c r="A4" s="1" t="s">
        <v>101</v>
      </c>
      <c r="B4" s="1"/>
      <c r="C4" s="1"/>
      <c r="D4" s="1"/>
      <c r="E4" s="1"/>
      <c r="F4" s="4"/>
      <c r="G4" s="1"/>
      <c r="H4" s="1"/>
      <c r="I4" s="7"/>
      <c r="J4" s="8"/>
      <c r="K4" s="12"/>
      <c r="L4" s="1"/>
      <c r="M4" s="8"/>
      <c r="N4" s="1"/>
      <c r="O4" s="1"/>
      <c r="P4" s="1"/>
    </row>
    <row r="5" spans="1:16" x14ac:dyDescent="0.25">
      <c r="A5" s="1"/>
      <c r="B5" s="1" t="s">
        <v>5</v>
      </c>
      <c r="C5" s="1"/>
      <c r="D5" s="1"/>
      <c r="E5" s="1"/>
      <c r="F5" s="4"/>
      <c r="G5" s="1"/>
      <c r="H5" s="1"/>
      <c r="I5" s="7"/>
      <c r="J5" s="8"/>
      <c r="K5" s="12"/>
      <c r="L5" s="1"/>
      <c r="M5" s="8"/>
      <c r="N5" s="1"/>
      <c r="O5" s="1"/>
      <c r="P5" s="1"/>
    </row>
    <row r="6" spans="1:16" ht="39" x14ac:dyDescent="0.3">
      <c r="A6" s="154"/>
      <c r="B6" s="155" t="s">
        <v>170</v>
      </c>
      <c r="C6" s="15">
        <v>13032</v>
      </c>
      <c r="D6" s="1"/>
      <c r="E6" s="1"/>
      <c r="F6" s="4"/>
      <c r="G6" s="1"/>
      <c r="H6" s="1"/>
      <c r="I6" s="7"/>
      <c r="J6" s="8"/>
      <c r="K6" s="12"/>
      <c r="L6" s="1"/>
      <c r="M6" s="8"/>
      <c r="N6" s="1"/>
      <c r="O6" s="1"/>
      <c r="P6" s="1"/>
    </row>
    <row r="7" spans="1:16" ht="52.5" x14ac:dyDescent="0.25">
      <c r="A7" s="16" t="s">
        <v>7</v>
      </c>
      <c r="B7" s="16" t="s">
        <v>8</v>
      </c>
      <c r="C7" s="16" t="s">
        <v>9</v>
      </c>
      <c r="D7" s="17" t="s">
        <v>10</v>
      </c>
      <c r="E7" s="18" t="s">
        <v>11</v>
      </c>
      <c r="F7" s="20" t="s">
        <v>13</v>
      </c>
      <c r="G7" s="21" t="s">
        <v>14</v>
      </c>
      <c r="H7" s="20" t="s">
        <v>15</v>
      </c>
      <c r="I7" s="16" t="s">
        <v>16</v>
      </c>
      <c r="J7" s="16" t="s">
        <v>17</v>
      </c>
      <c r="K7" s="20" t="s">
        <v>18</v>
      </c>
      <c r="L7" s="1"/>
      <c r="M7" s="1"/>
      <c r="N7" s="1"/>
    </row>
    <row r="8" spans="1:16" x14ac:dyDescent="0.25">
      <c r="A8" s="22" t="s">
        <v>19</v>
      </c>
      <c r="B8" s="156">
        <v>46266</v>
      </c>
      <c r="C8" s="24" t="s">
        <v>70</v>
      </c>
      <c r="D8" s="25" t="s">
        <v>196</v>
      </c>
      <c r="E8" s="26" t="s">
        <v>203</v>
      </c>
      <c r="F8" s="22">
        <v>30</v>
      </c>
      <c r="G8" s="29">
        <f>ROUND(F8/$H$1,3)</f>
        <v>1</v>
      </c>
      <c r="H8" s="30">
        <f>ROUND(G8*$C$6,2)</f>
        <v>13032</v>
      </c>
      <c r="I8" s="24" t="s">
        <v>201</v>
      </c>
      <c r="J8" s="22">
        <v>30</v>
      </c>
      <c r="K8" s="31">
        <f>H8/F8*J8*5%</f>
        <v>651.6</v>
      </c>
      <c r="L8" s="1"/>
      <c r="M8" s="1"/>
      <c r="N8" s="1"/>
    </row>
    <row r="9" spans="1:16" x14ac:dyDescent="0.25">
      <c r="A9" s="22" t="s">
        <v>24</v>
      </c>
      <c r="B9" s="156">
        <v>46268</v>
      </c>
      <c r="C9" s="23" t="s">
        <v>150</v>
      </c>
      <c r="D9" s="25" t="s">
        <v>197</v>
      </c>
      <c r="E9" s="26" t="s">
        <v>204</v>
      </c>
      <c r="F9" s="22">
        <v>28</v>
      </c>
      <c r="G9" s="29">
        <f>ROUND(F9/$H$1,3)</f>
        <v>0.93300000000000005</v>
      </c>
      <c r="H9" s="30">
        <f>ROUND(G9*$C$6,2)</f>
        <v>12158.86</v>
      </c>
      <c r="I9" s="24" t="s">
        <v>202</v>
      </c>
      <c r="J9" s="22">
        <v>3</v>
      </c>
      <c r="K9" s="31">
        <f>H9/F9*J9*5%</f>
        <v>65.136750000000006</v>
      </c>
      <c r="L9" s="1"/>
      <c r="M9" s="1"/>
      <c r="N9" s="1"/>
    </row>
    <row r="10" spans="1:16" x14ac:dyDescent="0.25">
      <c r="A10" s="22" t="s">
        <v>28</v>
      </c>
      <c r="B10" s="156">
        <v>46279</v>
      </c>
      <c r="C10" s="24" t="s">
        <v>153</v>
      </c>
      <c r="D10" s="25" t="s">
        <v>198</v>
      </c>
      <c r="E10" s="27" t="s">
        <v>205</v>
      </c>
      <c r="F10" s="22">
        <v>16</v>
      </c>
      <c r="G10" s="29">
        <f>ROUND(F10/$H$1,3)</f>
        <v>0.53300000000000003</v>
      </c>
      <c r="H10" s="30">
        <f>ROUND(G10*$C$6,2)</f>
        <v>6946.06</v>
      </c>
      <c r="I10" s="24"/>
      <c r="J10" s="22"/>
      <c r="K10" s="31">
        <f>H10/F10*J10*5%</f>
        <v>0</v>
      </c>
      <c r="L10" s="1"/>
      <c r="M10" s="1"/>
      <c r="N10" s="1"/>
    </row>
    <row r="11" spans="1:16" x14ac:dyDescent="0.25">
      <c r="A11" s="22" t="s">
        <v>33</v>
      </c>
      <c r="B11" s="156">
        <v>46285</v>
      </c>
      <c r="C11" s="24" t="s">
        <v>155</v>
      </c>
      <c r="D11" s="25" t="s">
        <v>199</v>
      </c>
      <c r="E11" s="26" t="s">
        <v>206</v>
      </c>
      <c r="F11" s="22">
        <v>11</v>
      </c>
      <c r="G11" s="29">
        <f>ROUND(F11/$H$1,3)</f>
        <v>0.36699999999999999</v>
      </c>
      <c r="H11" s="30">
        <f>ROUND(G11*$C$6,2)</f>
        <v>4782.74</v>
      </c>
      <c r="J11" s="22"/>
      <c r="K11" s="31">
        <f>H11/F11*J11*5%</f>
        <v>0</v>
      </c>
      <c r="L11" s="1"/>
      <c r="M11" s="1"/>
      <c r="N11" s="1"/>
    </row>
    <row r="12" spans="1:16" x14ac:dyDescent="0.25">
      <c r="A12" s="22"/>
      <c r="B12" s="38" t="s">
        <v>41</v>
      </c>
      <c r="C12" s="22"/>
      <c r="D12" s="39"/>
      <c r="E12" s="40"/>
      <c r="F12" s="22"/>
      <c r="G12" s="42">
        <f>SUM(G8:G11)</f>
        <v>2.8330000000000002</v>
      </c>
      <c r="H12" s="30">
        <f>SUM(H8:H11)</f>
        <v>36919.660000000003</v>
      </c>
      <c r="I12" s="24"/>
      <c r="J12" s="22"/>
      <c r="K12" s="31">
        <f>SUM(K8:K11)</f>
        <v>716.73675000000003</v>
      </c>
      <c r="L12" s="1"/>
      <c r="M12" s="1"/>
      <c r="N12" s="1"/>
    </row>
    <row r="13" spans="1:16" x14ac:dyDescent="0.25">
      <c r="A13" s="22"/>
      <c r="B13" s="43" t="s">
        <v>42</v>
      </c>
      <c r="C13" s="166">
        <f>H12-K12</f>
        <v>36202.923250000007</v>
      </c>
      <c r="D13" s="166"/>
      <c r="E13" s="166"/>
      <c r="F13" s="166"/>
      <c r="G13" s="166"/>
      <c r="H13" s="166"/>
      <c r="I13" s="166"/>
      <c r="J13" s="166"/>
      <c r="K13" s="166"/>
      <c r="L13" s="1"/>
      <c r="M13" s="1"/>
      <c r="N13" s="1"/>
    </row>
    <row r="14" spans="1:16" x14ac:dyDescent="0.25">
      <c r="A14" s="1"/>
      <c r="B14" s="1"/>
      <c r="C14" s="1"/>
      <c r="D14" s="1"/>
      <c r="E14" s="1"/>
      <c r="F14" s="4"/>
      <c r="G14" s="44"/>
      <c r="H14" s="1"/>
      <c r="I14" s="7"/>
      <c r="J14" s="8"/>
      <c r="K14" s="3"/>
      <c r="L14" s="1"/>
      <c r="M14" s="8"/>
      <c r="N14" s="1"/>
      <c r="O14" s="1"/>
      <c r="P14" s="1"/>
    </row>
    <row r="15" spans="1:16" x14ac:dyDescent="0.25">
      <c r="A15" s="1" t="s">
        <v>138</v>
      </c>
      <c r="B15" s="1"/>
      <c r="C15" s="1"/>
      <c r="D15" s="1"/>
      <c r="E15" s="1"/>
      <c r="F15" s="4"/>
      <c r="G15" s="44"/>
      <c r="H15" s="1"/>
      <c r="I15" s="7"/>
      <c r="J15" s="8"/>
      <c r="K15" s="3"/>
      <c r="L15" s="1"/>
      <c r="M15" s="8"/>
      <c r="N15" s="1"/>
      <c r="O15" s="1"/>
      <c r="P15" s="1"/>
    </row>
    <row r="16" spans="1:16" x14ac:dyDescent="0.25">
      <c r="A16" s="1"/>
      <c r="B16" s="1" t="s">
        <v>44</v>
      </c>
      <c r="C16" s="1"/>
      <c r="D16" s="1"/>
      <c r="E16" s="1"/>
      <c r="F16" s="4"/>
      <c r="G16" s="44"/>
      <c r="H16" s="1"/>
      <c r="I16" s="7"/>
      <c r="J16" s="8"/>
      <c r="K16" s="3"/>
      <c r="L16" s="1"/>
      <c r="M16" s="8"/>
      <c r="N16" s="1"/>
      <c r="O16" s="1"/>
      <c r="P16" s="1"/>
    </row>
    <row r="17" spans="1:16" x14ac:dyDescent="0.25">
      <c r="A17" s="1"/>
      <c r="B17" s="1" t="s">
        <v>45</v>
      </c>
      <c r="C17" s="1"/>
      <c r="D17" s="1"/>
      <c r="E17" s="1"/>
      <c r="F17" s="4"/>
      <c r="G17" s="44"/>
      <c r="H17" s="1"/>
      <c r="I17" s="7"/>
      <c r="J17" s="8"/>
      <c r="K17" s="3"/>
      <c r="L17" s="1"/>
      <c r="M17" s="8"/>
      <c r="N17" s="1"/>
      <c r="O17" s="1"/>
      <c r="P17" s="1"/>
    </row>
    <row r="18" spans="1:16" x14ac:dyDescent="0.25">
      <c r="A18" s="1"/>
      <c r="B18" s="1"/>
      <c r="C18" s="1"/>
      <c r="D18" s="1"/>
      <c r="E18" s="1"/>
      <c r="F18" s="4"/>
      <c r="G18" s="44"/>
      <c r="H18" s="1"/>
      <c r="I18" s="7"/>
      <c r="J18" s="8"/>
      <c r="K18" s="3"/>
      <c r="L18" s="1"/>
      <c r="M18" s="8"/>
      <c r="N18" s="1"/>
      <c r="O18" s="1"/>
      <c r="P18" s="1"/>
    </row>
    <row r="19" spans="1:16" x14ac:dyDescent="0.25">
      <c r="A19" s="1"/>
      <c r="B19" s="46" t="s">
        <v>46</v>
      </c>
      <c r="C19" s="1"/>
      <c r="D19" s="1"/>
      <c r="E19" s="1"/>
      <c r="F19" s="4"/>
      <c r="G19" s="44"/>
      <c r="H19" s="1"/>
      <c r="I19" s="7"/>
      <c r="J19" s="8"/>
      <c r="K19" s="3"/>
      <c r="L19" s="1"/>
      <c r="M19" s="8"/>
      <c r="N19" s="1"/>
      <c r="O19" s="1"/>
      <c r="P19" s="1"/>
    </row>
    <row r="20" spans="1:16" x14ac:dyDescent="0.25">
      <c r="A20" s="1" t="s">
        <v>47</v>
      </c>
      <c r="B20" s="1" t="s">
        <v>157</v>
      </c>
      <c r="C20" s="1"/>
      <c r="D20" s="1"/>
      <c r="E20" s="1"/>
      <c r="F20" s="4"/>
      <c r="G20" s="3"/>
      <c r="H20" s="3"/>
      <c r="I20" s="7"/>
      <c r="J20" s="8"/>
      <c r="K20" s="3"/>
      <c r="L20" s="1"/>
      <c r="M20" s="8"/>
      <c r="N20" s="1"/>
      <c r="O20" s="1"/>
      <c r="P20" s="1"/>
    </row>
    <row r="21" spans="1:16" x14ac:dyDescent="0.25">
      <c r="A21" s="1" t="s">
        <v>47</v>
      </c>
      <c r="B21" s="1" t="s">
        <v>49</v>
      </c>
      <c r="C21" s="1"/>
      <c r="D21" s="1"/>
      <c r="E21" s="1"/>
      <c r="F21" s="4"/>
      <c r="G21" s="1"/>
      <c r="H21" s="1"/>
      <c r="I21" s="7"/>
      <c r="J21" s="8"/>
      <c r="K21" s="1"/>
      <c r="L21" s="1"/>
      <c r="M21" s="8"/>
      <c r="N21" s="1"/>
      <c r="O21" s="1"/>
      <c r="P21" s="1"/>
    </row>
    <row r="22" spans="1:16" s="1" customFormat="1" ht="10" x14ac:dyDescent="0.2">
      <c r="A22" s="1" t="s">
        <v>47</v>
      </c>
      <c r="B22" s="1" t="s">
        <v>158</v>
      </c>
      <c r="D22" s="3"/>
      <c r="F22" s="4"/>
      <c r="I22" s="8"/>
      <c r="J22" s="7"/>
      <c r="K22" s="8"/>
      <c r="N22" s="8"/>
    </row>
    <row r="23" spans="1:16" s="1" customFormat="1" ht="10" x14ac:dyDescent="0.2">
      <c r="A23" s="1" t="s">
        <v>47</v>
      </c>
      <c r="B23" s="1" t="s">
        <v>171</v>
      </c>
      <c r="D23" s="3"/>
      <c r="F23" s="4"/>
      <c r="I23" s="8"/>
      <c r="J23" s="7"/>
      <c r="K23" s="8"/>
      <c r="N23" s="8"/>
    </row>
    <row r="24" spans="1:16" x14ac:dyDescent="0.25">
      <c r="A24" s="1" t="s">
        <v>47</v>
      </c>
      <c r="B24" s="46" t="s">
        <v>54</v>
      </c>
      <c r="C24" s="46"/>
      <c r="D24" s="46"/>
      <c r="E24" s="46"/>
      <c r="F24" s="4"/>
      <c r="G24" s="1"/>
      <c r="H24" s="1"/>
      <c r="I24" s="7"/>
      <c r="J24" s="8"/>
      <c r="K24" s="1"/>
      <c r="L24" s="1"/>
      <c r="M24" s="1"/>
      <c r="N24" s="1"/>
      <c r="O24" s="1"/>
      <c r="P24" s="1"/>
    </row>
    <row r="25" spans="1:16" x14ac:dyDescent="0.25">
      <c r="A25" s="1"/>
      <c r="B25" s="1" t="s">
        <v>55</v>
      </c>
      <c r="C25" s="1"/>
      <c r="D25" s="1"/>
      <c r="E25" s="1"/>
      <c r="F25" s="4"/>
      <c r="G25" s="1"/>
      <c r="H25" s="1"/>
      <c r="I25" s="7"/>
      <c r="J25" s="8"/>
      <c r="K25" s="1"/>
      <c r="L25" s="1"/>
      <c r="M25" s="1"/>
      <c r="N25" s="1"/>
      <c r="O25" s="1"/>
      <c r="P25" s="1"/>
    </row>
    <row r="26" spans="1:16" x14ac:dyDescent="0.25">
      <c r="A26" s="1"/>
      <c r="B26" s="1" t="s">
        <v>56</v>
      </c>
      <c r="C26" s="1"/>
      <c r="D26" s="1"/>
      <c r="E26" s="1"/>
      <c r="F26" s="4"/>
      <c r="G26" s="1"/>
      <c r="H26" s="1"/>
      <c r="I26" s="7"/>
      <c r="J26" s="8"/>
      <c r="K26" s="1"/>
      <c r="L26" s="1"/>
      <c r="M26" s="1"/>
      <c r="N26" s="1"/>
      <c r="O26" s="1"/>
      <c r="P26" s="1"/>
    </row>
    <row r="27" spans="1:16" x14ac:dyDescent="0.25">
      <c r="A27" s="1"/>
      <c r="B27" s="1" t="s">
        <v>57</v>
      </c>
      <c r="C27" s="1"/>
      <c r="D27" s="1"/>
      <c r="E27" s="1"/>
      <c r="F27" s="4"/>
      <c r="G27" s="1"/>
      <c r="H27" s="1"/>
      <c r="I27" s="7"/>
      <c r="J27" s="8"/>
      <c r="K27" s="1"/>
      <c r="L27" s="1"/>
      <c r="M27" s="1"/>
      <c r="N27" s="1"/>
      <c r="O27" s="1"/>
      <c r="P27" s="1"/>
    </row>
    <row r="28" spans="1:16" x14ac:dyDescent="0.25">
      <c r="A28" s="1"/>
      <c r="B28" s="1"/>
      <c r="C28" s="1"/>
      <c r="D28" s="1"/>
      <c r="E28" s="1"/>
      <c r="F28" s="4"/>
      <c r="G28" s="1"/>
      <c r="H28" s="1"/>
      <c r="I28" s="7"/>
      <c r="J28" s="8"/>
      <c r="K28" s="1"/>
      <c r="L28" s="1"/>
      <c r="M28" s="8"/>
      <c r="N28" s="1"/>
      <c r="O28" s="1"/>
      <c r="P28" s="1"/>
    </row>
    <row r="29" spans="1:16" x14ac:dyDescent="0.25">
      <c r="A29" s="1"/>
      <c r="B29" s="164" t="s">
        <v>216</v>
      </c>
      <c r="C29" s="1"/>
      <c r="D29" s="1"/>
      <c r="E29" s="1"/>
      <c r="F29" s="4"/>
      <c r="G29" s="1"/>
      <c r="H29" s="1"/>
      <c r="I29" s="7"/>
      <c r="J29" s="8"/>
      <c r="K29" s="1"/>
      <c r="L29" s="1"/>
      <c r="M29" s="8"/>
      <c r="N29" s="1"/>
      <c r="O29" s="1"/>
      <c r="P29" s="1"/>
    </row>
    <row r="30" spans="1:16" x14ac:dyDescent="0.25">
      <c r="A30" s="1"/>
      <c r="B30" s="165" t="s">
        <v>213</v>
      </c>
      <c r="C30" s="1"/>
      <c r="D30" s="1"/>
      <c r="E30" s="1"/>
      <c r="F30" s="4"/>
      <c r="G30" s="1"/>
      <c r="H30" s="1"/>
      <c r="I30" s="7"/>
      <c r="J30" s="8"/>
      <c r="K30" s="1"/>
      <c r="L30" s="1"/>
      <c r="M30" s="8"/>
      <c r="N30" s="1"/>
      <c r="O30" s="1"/>
      <c r="P30" s="1"/>
    </row>
    <row r="31" spans="1:16" x14ac:dyDescent="0.25">
      <c r="A31" s="1"/>
      <c r="B31" s="165" t="s">
        <v>214</v>
      </c>
      <c r="C31" s="1"/>
      <c r="D31" s="1"/>
      <c r="E31" s="1"/>
      <c r="F31" s="4"/>
      <c r="G31" s="1"/>
      <c r="H31" s="1"/>
      <c r="I31" s="7"/>
      <c r="J31" s="8"/>
      <c r="K31" s="1"/>
      <c r="L31" s="1"/>
      <c r="M31" s="8"/>
      <c r="N31" s="1"/>
      <c r="O31" s="1"/>
      <c r="P31" s="1"/>
    </row>
    <row r="32" spans="1:16" x14ac:dyDescent="0.25">
      <c r="A32" s="1"/>
      <c r="B32" s="165" t="s">
        <v>215</v>
      </c>
      <c r="C32" s="1"/>
      <c r="D32" s="1"/>
      <c r="E32" s="1"/>
      <c r="F32" s="4"/>
      <c r="G32" s="1"/>
      <c r="H32" s="1"/>
      <c r="I32" s="7"/>
      <c r="J32" s="8"/>
      <c r="K32" s="1"/>
      <c r="L32" s="1"/>
      <c r="M32" s="8"/>
      <c r="N32" s="1"/>
      <c r="O32" s="1"/>
      <c r="P32" s="1"/>
    </row>
    <row r="33" spans="1:13" x14ac:dyDescent="0.25">
      <c r="A33" s="1"/>
      <c r="B33" s="1"/>
      <c r="C33" s="1"/>
      <c r="D33" s="1"/>
      <c r="E33" s="4"/>
      <c r="F33" s="1"/>
      <c r="G33" s="1"/>
      <c r="H33" s="8"/>
      <c r="I33" s="7"/>
      <c r="J33" s="8"/>
      <c r="K33" s="1"/>
      <c r="L33" s="8"/>
      <c r="M33" s="8"/>
    </row>
    <row r="34" spans="1:13" x14ac:dyDescent="0.25">
      <c r="A34" s="1"/>
      <c r="B34" s="1"/>
      <c r="C34" s="1"/>
      <c r="D34" s="1"/>
      <c r="E34" s="4"/>
      <c r="F34" s="1"/>
      <c r="G34" s="1"/>
      <c r="H34" s="8"/>
      <c r="I34" s="7"/>
      <c r="J34" s="8"/>
      <c r="K34" s="1"/>
      <c r="L34" s="8"/>
      <c r="M34" s="8"/>
    </row>
  </sheetData>
  <mergeCells count="1">
    <mergeCell ref="C13:K13"/>
  </mergeCells>
  <phoneticPr fontId="22"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E45E4-E087-4080-88C2-200DB3D7CF22}">
  <dimension ref="A1:P33"/>
  <sheetViews>
    <sheetView zoomScaleNormal="100" workbookViewId="0">
      <selection activeCell="F18" sqref="F18"/>
    </sheetView>
  </sheetViews>
  <sheetFormatPr defaultRowHeight="12.5" x14ac:dyDescent="0.25"/>
  <cols>
    <col min="1" max="1" width="4.1796875" style="57" customWidth="1"/>
    <col min="2" max="2" width="15.26953125" style="57" customWidth="1"/>
    <col min="3" max="3" width="14.54296875" style="57" customWidth="1"/>
    <col min="4" max="4" width="14.7265625" style="57" customWidth="1"/>
    <col min="5" max="5" width="13.54296875" style="57" customWidth="1"/>
    <col min="6" max="6" width="14.81640625" style="57" customWidth="1"/>
    <col min="7" max="7" width="10.54296875" style="57" customWidth="1"/>
    <col min="8" max="8" width="8.453125" style="57" customWidth="1"/>
    <col min="9" max="9" width="12.453125" style="159" bestFit="1" customWidth="1"/>
    <col min="10" max="10" width="10.453125" style="160" customWidth="1"/>
    <col min="11" max="11" width="13.26953125" style="57" bestFit="1" customWidth="1"/>
    <col min="12" max="12" width="9.1796875" style="57"/>
    <col min="13" max="13" width="9.1796875" style="160" customWidth="1"/>
    <col min="14" max="256" width="9.1796875" style="57"/>
    <col min="257" max="257" width="4.1796875" style="57" customWidth="1"/>
    <col min="258" max="258" width="15.26953125" style="57" customWidth="1"/>
    <col min="259" max="259" width="14.54296875" style="57" customWidth="1"/>
    <col min="260" max="260" width="14.7265625" style="57" customWidth="1"/>
    <col min="261" max="261" width="13.54296875" style="57" customWidth="1"/>
    <col min="262" max="262" width="14.81640625" style="57" customWidth="1"/>
    <col min="263" max="263" width="10.54296875" style="57" customWidth="1"/>
    <col min="264" max="264" width="8.453125" style="57" customWidth="1"/>
    <col min="265" max="265" width="12.453125" style="57" bestFit="1" customWidth="1"/>
    <col min="266" max="266" width="10.453125" style="57" customWidth="1"/>
    <col min="267" max="267" width="13.26953125" style="57" bestFit="1" customWidth="1"/>
    <col min="268" max="512" width="9.1796875" style="57"/>
    <col min="513" max="513" width="4.1796875" style="57" customWidth="1"/>
    <col min="514" max="514" width="15.26953125" style="57" customWidth="1"/>
    <col min="515" max="515" width="14.54296875" style="57" customWidth="1"/>
    <col min="516" max="516" width="14.7265625" style="57" customWidth="1"/>
    <col min="517" max="517" width="13.54296875" style="57" customWidth="1"/>
    <col min="518" max="518" width="14.81640625" style="57" customWidth="1"/>
    <col min="519" max="519" width="10.54296875" style="57" customWidth="1"/>
    <col min="520" max="520" width="8.453125" style="57" customWidth="1"/>
    <col min="521" max="521" width="12.453125" style="57" bestFit="1" customWidth="1"/>
    <col min="522" max="522" width="10.453125" style="57" customWidth="1"/>
    <col min="523" max="523" width="13.26953125" style="57" bestFit="1" customWidth="1"/>
    <col min="524" max="768" width="9.1796875" style="57"/>
    <col min="769" max="769" width="4.1796875" style="57" customWidth="1"/>
    <col min="770" max="770" width="15.26953125" style="57" customWidth="1"/>
    <col min="771" max="771" width="14.54296875" style="57" customWidth="1"/>
    <col min="772" max="772" width="14.7265625" style="57" customWidth="1"/>
    <col min="773" max="773" width="13.54296875" style="57" customWidth="1"/>
    <col min="774" max="774" width="14.81640625" style="57" customWidth="1"/>
    <col min="775" max="775" width="10.54296875" style="57" customWidth="1"/>
    <col min="776" max="776" width="8.453125" style="57" customWidth="1"/>
    <col min="777" max="777" width="12.453125" style="57" bestFit="1" customWidth="1"/>
    <col min="778" max="778" width="10.453125" style="57" customWidth="1"/>
    <col min="779" max="779" width="13.26953125" style="57" bestFit="1" customWidth="1"/>
    <col min="780" max="1024" width="9.1796875" style="57"/>
    <col min="1025" max="1025" width="4.1796875" style="57" customWidth="1"/>
    <col min="1026" max="1026" width="15.26953125" style="57" customWidth="1"/>
    <col min="1027" max="1027" width="14.54296875" style="57" customWidth="1"/>
    <col min="1028" max="1028" width="14.7265625" style="57" customWidth="1"/>
    <col min="1029" max="1029" width="13.54296875" style="57" customWidth="1"/>
    <col min="1030" max="1030" width="14.81640625" style="57" customWidth="1"/>
    <col min="1031" max="1031" width="10.54296875" style="57" customWidth="1"/>
    <col min="1032" max="1032" width="8.453125" style="57" customWidth="1"/>
    <col min="1033" max="1033" width="12.453125" style="57" bestFit="1" customWidth="1"/>
    <col min="1034" max="1034" width="10.453125" style="57" customWidth="1"/>
    <col min="1035" max="1035" width="13.26953125" style="57" bestFit="1" customWidth="1"/>
    <col min="1036" max="1280" width="9.1796875" style="57"/>
    <col min="1281" max="1281" width="4.1796875" style="57" customWidth="1"/>
    <col min="1282" max="1282" width="15.26953125" style="57" customWidth="1"/>
    <col min="1283" max="1283" width="14.54296875" style="57" customWidth="1"/>
    <col min="1284" max="1284" width="14.7265625" style="57" customWidth="1"/>
    <col min="1285" max="1285" width="13.54296875" style="57" customWidth="1"/>
    <col min="1286" max="1286" width="14.81640625" style="57" customWidth="1"/>
    <col min="1287" max="1287" width="10.54296875" style="57" customWidth="1"/>
    <col min="1288" max="1288" width="8.453125" style="57" customWidth="1"/>
    <col min="1289" max="1289" width="12.453125" style="57" bestFit="1" customWidth="1"/>
    <col min="1290" max="1290" width="10.453125" style="57" customWidth="1"/>
    <col min="1291" max="1291" width="13.26953125" style="57" bestFit="1" customWidth="1"/>
    <col min="1292" max="1536" width="9.1796875" style="57"/>
    <col min="1537" max="1537" width="4.1796875" style="57" customWidth="1"/>
    <col min="1538" max="1538" width="15.26953125" style="57" customWidth="1"/>
    <col min="1539" max="1539" width="14.54296875" style="57" customWidth="1"/>
    <col min="1540" max="1540" width="14.7265625" style="57" customWidth="1"/>
    <col min="1541" max="1541" width="13.54296875" style="57" customWidth="1"/>
    <col min="1542" max="1542" width="14.81640625" style="57" customWidth="1"/>
    <col min="1543" max="1543" width="10.54296875" style="57" customWidth="1"/>
    <col min="1544" max="1544" width="8.453125" style="57" customWidth="1"/>
    <col min="1545" max="1545" width="12.453125" style="57" bestFit="1" customWidth="1"/>
    <col min="1546" max="1546" width="10.453125" style="57" customWidth="1"/>
    <col min="1547" max="1547" width="13.26953125" style="57" bestFit="1" customWidth="1"/>
    <col min="1548" max="1792" width="9.1796875" style="57"/>
    <col min="1793" max="1793" width="4.1796875" style="57" customWidth="1"/>
    <col min="1794" max="1794" width="15.26953125" style="57" customWidth="1"/>
    <col min="1795" max="1795" width="14.54296875" style="57" customWidth="1"/>
    <col min="1796" max="1796" width="14.7265625" style="57" customWidth="1"/>
    <col min="1797" max="1797" width="13.54296875" style="57" customWidth="1"/>
    <col min="1798" max="1798" width="14.81640625" style="57" customWidth="1"/>
    <col min="1799" max="1799" width="10.54296875" style="57" customWidth="1"/>
    <col min="1800" max="1800" width="8.453125" style="57" customWidth="1"/>
    <col min="1801" max="1801" width="12.453125" style="57" bestFit="1" customWidth="1"/>
    <col min="1802" max="1802" width="10.453125" style="57" customWidth="1"/>
    <col min="1803" max="1803" width="13.26953125" style="57" bestFit="1" customWidth="1"/>
    <col min="1804" max="2048" width="9.1796875" style="57"/>
    <col min="2049" max="2049" width="4.1796875" style="57" customWidth="1"/>
    <col min="2050" max="2050" width="15.26953125" style="57" customWidth="1"/>
    <col min="2051" max="2051" width="14.54296875" style="57" customWidth="1"/>
    <col min="2052" max="2052" width="14.7265625" style="57" customWidth="1"/>
    <col min="2053" max="2053" width="13.54296875" style="57" customWidth="1"/>
    <col min="2054" max="2054" width="14.81640625" style="57" customWidth="1"/>
    <col min="2055" max="2055" width="10.54296875" style="57" customWidth="1"/>
    <col min="2056" max="2056" width="8.453125" style="57" customWidth="1"/>
    <col min="2057" max="2057" width="12.453125" style="57" bestFit="1" customWidth="1"/>
    <col min="2058" max="2058" width="10.453125" style="57" customWidth="1"/>
    <col min="2059" max="2059" width="13.26953125" style="57" bestFit="1" customWidth="1"/>
    <col min="2060" max="2304" width="9.1796875" style="57"/>
    <col min="2305" max="2305" width="4.1796875" style="57" customWidth="1"/>
    <col min="2306" max="2306" width="15.26953125" style="57" customWidth="1"/>
    <col min="2307" max="2307" width="14.54296875" style="57" customWidth="1"/>
    <col min="2308" max="2308" width="14.7265625" style="57" customWidth="1"/>
    <col min="2309" max="2309" width="13.54296875" style="57" customWidth="1"/>
    <col min="2310" max="2310" width="14.81640625" style="57" customWidth="1"/>
    <col min="2311" max="2311" width="10.54296875" style="57" customWidth="1"/>
    <col min="2312" max="2312" width="8.453125" style="57" customWidth="1"/>
    <col min="2313" max="2313" width="12.453125" style="57" bestFit="1" customWidth="1"/>
    <col min="2314" max="2314" width="10.453125" style="57" customWidth="1"/>
    <col min="2315" max="2315" width="13.26953125" style="57" bestFit="1" customWidth="1"/>
    <col min="2316" max="2560" width="9.1796875" style="57"/>
    <col min="2561" max="2561" width="4.1796875" style="57" customWidth="1"/>
    <col min="2562" max="2562" width="15.26953125" style="57" customWidth="1"/>
    <col min="2563" max="2563" width="14.54296875" style="57" customWidth="1"/>
    <col min="2564" max="2564" width="14.7265625" style="57" customWidth="1"/>
    <col min="2565" max="2565" width="13.54296875" style="57" customWidth="1"/>
    <col min="2566" max="2566" width="14.81640625" style="57" customWidth="1"/>
    <col min="2567" max="2567" width="10.54296875" style="57" customWidth="1"/>
    <col min="2568" max="2568" width="8.453125" style="57" customWidth="1"/>
    <col min="2569" max="2569" width="12.453125" style="57" bestFit="1" customWidth="1"/>
    <col min="2570" max="2570" width="10.453125" style="57" customWidth="1"/>
    <col min="2571" max="2571" width="13.26953125" style="57" bestFit="1" customWidth="1"/>
    <col min="2572" max="2816" width="9.1796875" style="57"/>
    <col min="2817" max="2817" width="4.1796875" style="57" customWidth="1"/>
    <col min="2818" max="2818" width="15.26953125" style="57" customWidth="1"/>
    <col min="2819" max="2819" width="14.54296875" style="57" customWidth="1"/>
    <col min="2820" max="2820" width="14.7265625" style="57" customWidth="1"/>
    <col min="2821" max="2821" width="13.54296875" style="57" customWidth="1"/>
    <col min="2822" max="2822" width="14.81640625" style="57" customWidth="1"/>
    <col min="2823" max="2823" width="10.54296875" style="57" customWidth="1"/>
    <col min="2824" max="2824" width="8.453125" style="57" customWidth="1"/>
    <col min="2825" max="2825" width="12.453125" style="57" bestFit="1" customWidth="1"/>
    <col min="2826" max="2826" width="10.453125" style="57" customWidth="1"/>
    <col min="2827" max="2827" width="13.26953125" style="57" bestFit="1" customWidth="1"/>
    <col min="2828" max="3072" width="9.1796875" style="57"/>
    <col min="3073" max="3073" width="4.1796875" style="57" customWidth="1"/>
    <col min="3074" max="3074" width="15.26953125" style="57" customWidth="1"/>
    <col min="3075" max="3075" width="14.54296875" style="57" customWidth="1"/>
    <col min="3076" max="3076" width="14.7265625" style="57" customWidth="1"/>
    <col min="3077" max="3077" width="13.54296875" style="57" customWidth="1"/>
    <col min="3078" max="3078" width="14.81640625" style="57" customWidth="1"/>
    <col min="3079" max="3079" width="10.54296875" style="57" customWidth="1"/>
    <col min="3080" max="3080" width="8.453125" style="57" customWidth="1"/>
    <col min="3081" max="3081" width="12.453125" style="57" bestFit="1" customWidth="1"/>
    <col min="3082" max="3082" width="10.453125" style="57" customWidth="1"/>
    <col min="3083" max="3083" width="13.26953125" style="57" bestFit="1" customWidth="1"/>
    <col min="3084" max="3328" width="9.1796875" style="57"/>
    <col min="3329" max="3329" width="4.1796875" style="57" customWidth="1"/>
    <col min="3330" max="3330" width="15.26953125" style="57" customWidth="1"/>
    <col min="3331" max="3331" width="14.54296875" style="57" customWidth="1"/>
    <col min="3332" max="3332" width="14.7265625" style="57" customWidth="1"/>
    <col min="3333" max="3333" width="13.54296875" style="57" customWidth="1"/>
    <col min="3334" max="3334" width="14.81640625" style="57" customWidth="1"/>
    <col min="3335" max="3335" width="10.54296875" style="57" customWidth="1"/>
    <col min="3336" max="3336" width="8.453125" style="57" customWidth="1"/>
    <col min="3337" max="3337" width="12.453125" style="57" bestFit="1" customWidth="1"/>
    <col min="3338" max="3338" width="10.453125" style="57" customWidth="1"/>
    <col min="3339" max="3339" width="13.26953125" style="57" bestFit="1" customWidth="1"/>
    <col min="3340" max="3584" width="9.1796875" style="57"/>
    <col min="3585" max="3585" width="4.1796875" style="57" customWidth="1"/>
    <col min="3586" max="3586" width="15.26953125" style="57" customWidth="1"/>
    <col min="3587" max="3587" width="14.54296875" style="57" customWidth="1"/>
    <col min="3588" max="3588" width="14.7265625" style="57" customWidth="1"/>
    <col min="3589" max="3589" width="13.54296875" style="57" customWidth="1"/>
    <col min="3590" max="3590" width="14.81640625" style="57" customWidth="1"/>
    <col min="3591" max="3591" width="10.54296875" style="57" customWidth="1"/>
    <col min="3592" max="3592" width="8.453125" style="57" customWidth="1"/>
    <col min="3593" max="3593" width="12.453125" style="57" bestFit="1" customWidth="1"/>
    <col min="3594" max="3594" width="10.453125" style="57" customWidth="1"/>
    <col min="3595" max="3595" width="13.26953125" style="57" bestFit="1" customWidth="1"/>
    <col min="3596" max="3840" width="9.1796875" style="57"/>
    <col min="3841" max="3841" width="4.1796875" style="57" customWidth="1"/>
    <col min="3842" max="3842" width="15.26953125" style="57" customWidth="1"/>
    <col min="3843" max="3843" width="14.54296875" style="57" customWidth="1"/>
    <col min="3844" max="3844" width="14.7265625" style="57" customWidth="1"/>
    <col min="3845" max="3845" width="13.54296875" style="57" customWidth="1"/>
    <col min="3846" max="3846" width="14.81640625" style="57" customWidth="1"/>
    <col min="3847" max="3847" width="10.54296875" style="57" customWidth="1"/>
    <col min="3848" max="3848" width="8.453125" style="57" customWidth="1"/>
    <col min="3849" max="3849" width="12.453125" style="57" bestFit="1" customWidth="1"/>
    <col min="3850" max="3850" width="10.453125" style="57" customWidth="1"/>
    <col min="3851" max="3851" width="13.26953125" style="57" bestFit="1" customWidth="1"/>
    <col min="3852" max="4096" width="9.1796875" style="57"/>
    <col min="4097" max="4097" width="4.1796875" style="57" customWidth="1"/>
    <col min="4098" max="4098" width="15.26953125" style="57" customWidth="1"/>
    <col min="4099" max="4099" width="14.54296875" style="57" customWidth="1"/>
    <col min="4100" max="4100" width="14.7265625" style="57" customWidth="1"/>
    <col min="4101" max="4101" width="13.54296875" style="57" customWidth="1"/>
    <col min="4102" max="4102" width="14.81640625" style="57" customWidth="1"/>
    <col min="4103" max="4103" width="10.54296875" style="57" customWidth="1"/>
    <col min="4104" max="4104" width="8.453125" style="57" customWidth="1"/>
    <col min="4105" max="4105" width="12.453125" style="57" bestFit="1" customWidth="1"/>
    <col min="4106" max="4106" width="10.453125" style="57" customWidth="1"/>
    <col min="4107" max="4107" width="13.26953125" style="57" bestFit="1" customWidth="1"/>
    <col min="4108" max="4352" width="9.1796875" style="57"/>
    <col min="4353" max="4353" width="4.1796875" style="57" customWidth="1"/>
    <col min="4354" max="4354" width="15.26953125" style="57" customWidth="1"/>
    <col min="4355" max="4355" width="14.54296875" style="57" customWidth="1"/>
    <col min="4356" max="4356" width="14.7265625" style="57" customWidth="1"/>
    <col min="4357" max="4357" width="13.54296875" style="57" customWidth="1"/>
    <col min="4358" max="4358" width="14.81640625" style="57" customWidth="1"/>
    <col min="4359" max="4359" width="10.54296875" style="57" customWidth="1"/>
    <col min="4360" max="4360" width="8.453125" style="57" customWidth="1"/>
    <col min="4361" max="4361" width="12.453125" style="57" bestFit="1" customWidth="1"/>
    <col min="4362" max="4362" width="10.453125" style="57" customWidth="1"/>
    <col min="4363" max="4363" width="13.26953125" style="57" bestFit="1" customWidth="1"/>
    <col min="4364" max="4608" width="9.1796875" style="57"/>
    <col min="4609" max="4609" width="4.1796875" style="57" customWidth="1"/>
    <col min="4610" max="4610" width="15.26953125" style="57" customWidth="1"/>
    <col min="4611" max="4611" width="14.54296875" style="57" customWidth="1"/>
    <col min="4612" max="4612" width="14.7265625" style="57" customWidth="1"/>
    <col min="4613" max="4613" width="13.54296875" style="57" customWidth="1"/>
    <col min="4614" max="4614" width="14.81640625" style="57" customWidth="1"/>
    <col min="4615" max="4615" width="10.54296875" style="57" customWidth="1"/>
    <col min="4616" max="4616" width="8.453125" style="57" customWidth="1"/>
    <col min="4617" max="4617" width="12.453125" style="57" bestFit="1" customWidth="1"/>
    <col min="4618" max="4618" width="10.453125" style="57" customWidth="1"/>
    <col min="4619" max="4619" width="13.26953125" style="57" bestFit="1" customWidth="1"/>
    <col min="4620" max="4864" width="9.1796875" style="57"/>
    <col min="4865" max="4865" width="4.1796875" style="57" customWidth="1"/>
    <col min="4866" max="4866" width="15.26953125" style="57" customWidth="1"/>
    <col min="4867" max="4867" width="14.54296875" style="57" customWidth="1"/>
    <col min="4868" max="4868" width="14.7265625" style="57" customWidth="1"/>
    <col min="4869" max="4869" width="13.54296875" style="57" customWidth="1"/>
    <col min="4870" max="4870" width="14.81640625" style="57" customWidth="1"/>
    <col min="4871" max="4871" width="10.54296875" style="57" customWidth="1"/>
    <col min="4872" max="4872" width="8.453125" style="57" customWidth="1"/>
    <col min="4873" max="4873" width="12.453125" style="57" bestFit="1" customWidth="1"/>
    <col min="4874" max="4874" width="10.453125" style="57" customWidth="1"/>
    <col min="4875" max="4875" width="13.26953125" style="57" bestFit="1" customWidth="1"/>
    <col min="4876" max="5120" width="9.1796875" style="57"/>
    <col min="5121" max="5121" width="4.1796875" style="57" customWidth="1"/>
    <col min="5122" max="5122" width="15.26953125" style="57" customWidth="1"/>
    <col min="5123" max="5123" width="14.54296875" style="57" customWidth="1"/>
    <col min="5124" max="5124" width="14.7265625" style="57" customWidth="1"/>
    <col min="5125" max="5125" width="13.54296875" style="57" customWidth="1"/>
    <col min="5126" max="5126" width="14.81640625" style="57" customWidth="1"/>
    <col min="5127" max="5127" width="10.54296875" style="57" customWidth="1"/>
    <col min="5128" max="5128" width="8.453125" style="57" customWidth="1"/>
    <col min="5129" max="5129" width="12.453125" style="57" bestFit="1" customWidth="1"/>
    <col min="5130" max="5130" width="10.453125" style="57" customWidth="1"/>
    <col min="5131" max="5131" width="13.26953125" style="57" bestFit="1" customWidth="1"/>
    <col min="5132" max="5376" width="9.1796875" style="57"/>
    <col min="5377" max="5377" width="4.1796875" style="57" customWidth="1"/>
    <col min="5378" max="5378" width="15.26953125" style="57" customWidth="1"/>
    <col min="5379" max="5379" width="14.54296875" style="57" customWidth="1"/>
    <col min="5380" max="5380" width="14.7265625" style="57" customWidth="1"/>
    <col min="5381" max="5381" width="13.54296875" style="57" customWidth="1"/>
    <col min="5382" max="5382" width="14.81640625" style="57" customWidth="1"/>
    <col min="5383" max="5383" width="10.54296875" style="57" customWidth="1"/>
    <col min="5384" max="5384" width="8.453125" style="57" customWidth="1"/>
    <col min="5385" max="5385" width="12.453125" style="57" bestFit="1" customWidth="1"/>
    <col min="5386" max="5386" width="10.453125" style="57" customWidth="1"/>
    <col min="5387" max="5387" width="13.26953125" style="57" bestFit="1" customWidth="1"/>
    <col min="5388" max="5632" width="9.1796875" style="57"/>
    <col min="5633" max="5633" width="4.1796875" style="57" customWidth="1"/>
    <col min="5634" max="5634" width="15.26953125" style="57" customWidth="1"/>
    <col min="5635" max="5635" width="14.54296875" style="57" customWidth="1"/>
    <col min="5636" max="5636" width="14.7265625" style="57" customWidth="1"/>
    <col min="5637" max="5637" width="13.54296875" style="57" customWidth="1"/>
    <col min="5638" max="5638" width="14.81640625" style="57" customWidth="1"/>
    <col min="5639" max="5639" width="10.54296875" style="57" customWidth="1"/>
    <col min="5640" max="5640" width="8.453125" style="57" customWidth="1"/>
    <col min="5641" max="5641" width="12.453125" style="57" bestFit="1" customWidth="1"/>
    <col min="5642" max="5642" width="10.453125" style="57" customWidth="1"/>
    <col min="5643" max="5643" width="13.26953125" style="57" bestFit="1" customWidth="1"/>
    <col min="5644" max="5888" width="9.1796875" style="57"/>
    <col min="5889" max="5889" width="4.1796875" style="57" customWidth="1"/>
    <col min="5890" max="5890" width="15.26953125" style="57" customWidth="1"/>
    <col min="5891" max="5891" width="14.54296875" style="57" customWidth="1"/>
    <col min="5892" max="5892" width="14.7265625" style="57" customWidth="1"/>
    <col min="5893" max="5893" width="13.54296875" style="57" customWidth="1"/>
    <col min="5894" max="5894" width="14.81640625" style="57" customWidth="1"/>
    <col min="5895" max="5895" width="10.54296875" style="57" customWidth="1"/>
    <col min="5896" max="5896" width="8.453125" style="57" customWidth="1"/>
    <col min="5897" max="5897" width="12.453125" style="57" bestFit="1" customWidth="1"/>
    <col min="5898" max="5898" width="10.453125" style="57" customWidth="1"/>
    <col min="5899" max="5899" width="13.26953125" style="57" bestFit="1" customWidth="1"/>
    <col min="5900" max="6144" width="9.1796875" style="57"/>
    <col min="6145" max="6145" width="4.1796875" style="57" customWidth="1"/>
    <col min="6146" max="6146" width="15.26953125" style="57" customWidth="1"/>
    <col min="6147" max="6147" width="14.54296875" style="57" customWidth="1"/>
    <col min="6148" max="6148" width="14.7265625" style="57" customWidth="1"/>
    <col min="6149" max="6149" width="13.54296875" style="57" customWidth="1"/>
    <col min="6150" max="6150" width="14.81640625" style="57" customWidth="1"/>
    <col min="6151" max="6151" width="10.54296875" style="57" customWidth="1"/>
    <col min="6152" max="6152" width="8.453125" style="57" customWidth="1"/>
    <col min="6153" max="6153" width="12.453125" style="57" bestFit="1" customWidth="1"/>
    <col min="6154" max="6154" width="10.453125" style="57" customWidth="1"/>
    <col min="6155" max="6155" width="13.26953125" style="57" bestFit="1" customWidth="1"/>
    <col min="6156" max="6400" width="9.1796875" style="57"/>
    <col min="6401" max="6401" width="4.1796875" style="57" customWidth="1"/>
    <col min="6402" max="6402" width="15.26953125" style="57" customWidth="1"/>
    <col min="6403" max="6403" width="14.54296875" style="57" customWidth="1"/>
    <col min="6404" max="6404" width="14.7265625" style="57" customWidth="1"/>
    <col min="6405" max="6405" width="13.54296875" style="57" customWidth="1"/>
    <col min="6406" max="6406" width="14.81640625" style="57" customWidth="1"/>
    <col min="6407" max="6407" width="10.54296875" style="57" customWidth="1"/>
    <col min="6408" max="6408" width="8.453125" style="57" customWidth="1"/>
    <col min="6409" max="6409" width="12.453125" style="57" bestFit="1" customWidth="1"/>
    <col min="6410" max="6410" width="10.453125" style="57" customWidth="1"/>
    <col min="6411" max="6411" width="13.26953125" style="57" bestFit="1" customWidth="1"/>
    <col min="6412" max="6656" width="9.1796875" style="57"/>
    <col min="6657" max="6657" width="4.1796875" style="57" customWidth="1"/>
    <col min="6658" max="6658" width="15.26953125" style="57" customWidth="1"/>
    <col min="6659" max="6659" width="14.54296875" style="57" customWidth="1"/>
    <col min="6660" max="6660" width="14.7265625" style="57" customWidth="1"/>
    <col min="6661" max="6661" width="13.54296875" style="57" customWidth="1"/>
    <col min="6662" max="6662" width="14.81640625" style="57" customWidth="1"/>
    <col min="6663" max="6663" width="10.54296875" style="57" customWidth="1"/>
    <col min="6664" max="6664" width="8.453125" style="57" customWidth="1"/>
    <col min="6665" max="6665" width="12.453125" style="57" bestFit="1" customWidth="1"/>
    <col min="6666" max="6666" width="10.453125" style="57" customWidth="1"/>
    <col min="6667" max="6667" width="13.26953125" style="57" bestFit="1" customWidth="1"/>
    <col min="6668" max="6912" width="9.1796875" style="57"/>
    <col min="6913" max="6913" width="4.1796875" style="57" customWidth="1"/>
    <col min="6914" max="6914" width="15.26953125" style="57" customWidth="1"/>
    <col min="6915" max="6915" width="14.54296875" style="57" customWidth="1"/>
    <col min="6916" max="6916" width="14.7265625" style="57" customWidth="1"/>
    <col min="6917" max="6917" width="13.54296875" style="57" customWidth="1"/>
    <col min="6918" max="6918" width="14.81640625" style="57" customWidth="1"/>
    <col min="6919" max="6919" width="10.54296875" style="57" customWidth="1"/>
    <col min="6920" max="6920" width="8.453125" style="57" customWidth="1"/>
    <col min="6921" max="6921" width="12.453125" style="57" bestFit="1" customWidth="1"/>
    <col min="6922" max="6922" width="10.453125" style="57" customWidth="1"/>
    <col min="6923" max="6923" width="13.26953125" style="57" bestFit="1" customWidth="1"/>
    <col min="6924" max="7168" width="9.1796875" style="57"/>
    <col min="7169" max="7169" width="4.1796875" style="57" customWidth="1"/>
    <col min="7170" max="7170" width="15.26953125" style="57" customWidth="1"/>
    <col min="7171" max="7171" width="14.54296875" style="57" customWidth="1"/>
    <col min="7172" max="7172" width="14.7265625" style="57" customWidth="1"/>
    <col min="7173" max="7173" width="13.54296875" style="57" customWidth="1"/>
    <col min="7174" max="7174" width="14.81640625" style="57" customWidth="1"/>
    <col min="7175" max="7175" width="10.54296875" style="57" customWidth="1"/>
    <col min="7176" max="7176" width="8.453125" style="57" customWidth="1"/>
    <col min="7177" max="7177" width="12.453125" style="57" bestFit="1" customWidth="1"/>
    <col min="7178" max="7178" width="10.453125" style="57" customWidth="1"/>
    <col min="7179" max="7179" width="13.26953125" style="57" bestFit="1" customWidth="1"/>
    <col min="7180" max="7424" width="9.1796875" style="57"/>
    <col min="7425" max="7425" width="4.1796875" style="57" customWidth="1"/>
    <col min="7426" max="7426" width="15.26953125" style="57" customWidth="1"/>
    <col min="7427" max="7427" width="14.54296875" style="57" customWidth="1"/>
    <col min="7428" max="7428" width="14.7265625" style="57" customWidth="1"/>
    <col min="7429" max="7429" width="13.54296875" style="57" customWidth="1"/>
    <col min="7430" max="7430" width="14.81640625" style="57" customWidth="1"/>
    <col min="7431" max="7431" width="10.54296875" style="57" customWidth="1"/>
    <col min="7432" max="7432" width="8.453125" style="57" customWidth="1"/>
    <col min="7433" max="7433" width="12.453125" style="57" bestFit="1" customWidth="1"/>
    <col min="7434" max="7434" width="10.453125" style="57" customWidth="1"/>
    <col min="7435" max="7435" width="13.26953125" style="57" bestFit="1" customWidth="1"/>
    <col min="7436" max="7680" width="9.1796875" style="57"/>
    <col min="7681" max="7681" width="4.1796875" style="57" customWidth="1"/>
    <col min="7682" max="7682" width="15.26953125" style="57" customWidth="1"/>
    <col min="7683" max="7683" width="14.54296875" style="57" customWidth="1"/>
    <col min="7684" max="7684" width="14.7265625" style="57" customWidth="1"/>
    <col min="7685" max="7685" width="13.54296875" style="57" customWidth="1"/>
    <col min="7686" max="7686" width="14.81640625" style="57" customWidth="1"/>
    <col min="7687" max="7687" width="10.54296875" style="57" customWidth="1"/>
    <col min="7688" max="7688" width="8.453125" style="57" customWidth="1"/>
    <col min="7689" max="7689" width="12.453125" style="57" bestFit="1" customWidth="1"/>
    <col min="7690" max="7690" width="10.453125" style="57" customWidth="1"/>
    <col min="7691" max="7691" width="13.26953125" style="57" bestFit="1" customWidth="1"/>
    <col min="7692" max="7936" width="9.1796875" style="57"/>
    <col min="7937" max="7937" width="4.1796875" style="57" customWidth="1"/>
    <col min="7938" max="7938" width="15.26953125" style="57" customWidth="1"/>
    <col min="7939" max="7939" width="14.54296875" style="57" customWidth="1"/>
    <col min="7940" max="7940" width="14.7265625" style="57" customWidth="1"/>
    <col min="7941" max="7941" width="13.54296875" style="57" customWidth="1"/>
    <col min="7942" max="7942" width="14.81640625" style="57" customWidth="1"/>
    <col min="7943" max="7943" width="10.54296875" style="57" customWidth="1"/>
    <col min="7944" max="7944" width="8.453125" style="57" customWidth="1"/>
    <col min="7945" max="7945" width="12.453125" style="57" bestFit="1" customWidth="1"/>
    <col min="7946" max="7946" width="10.453125" style="57" customWidth="1"/>
    <col min="7947" max="7947" width="13.26953125" style="57" bestFit="1" customWidth="1"/>
    <col min="7948" max="8192" width="9.1796875" style="57"/>
    <col min="8193" max="8193" width="4.1796875" style="57" customWidth="1"/>
    <col min="8194" max="8194" width="15.26953125" style="57" customWidth="1"/>
    <col min="8195" max="8195" width="14.54296875" style="57" customWidth="1"/>
    <col min="8196" max="8196" width="14.7265625" style="57" customWidth="1"/>
    <col min="8197" max="8197" width="13.54296875" style="57" customWidth="1"/>
    <col min="8198" max="8198" width="14.81640625" style="57" customWidth="1"/>
    <col min="8199" max="8199" width="10.54296875" style="57" customWidth="1"/>
    <col min="8200" max="8200" width="8.453125" style="57" customWidth="1"/>
    <col min="8201" max="8201" width="12.453125" style="57" bestFit="1" customWidth="1"/>
    <col min="8202" max="8202" width="10.453125" style="57" customWidth="1"/>
    <col min="8203" max="8203" width="13.26953125" style="57" bestFit="1" customWidth="1"/>
    <col min="8204" max="8448" width="9.1796875" style="57"/>
    <col min="8449" max="8449" width="4.1796875" style="57" customWidth="1"/>
    <col min="8450" max="8450" width="15.26953125" style="57" customWidth="1"/>
    <col min="8451" max="8451" width="14.54296875" style="57" customWidth="1"/>
    <col min="8452" max="8452" width="14.7265625" style="57" customWidth="1"/>
    <col min="8453" max="8453" width="13.54296875" style="57" customWidth="1"/>
    <col min="8454" max="8454" width="14.81640625" style="57" customWidth="1"/>
    <col min="8455" max="8455" width="10.54296875" style="57" customWidth="1"/>
    <col min="8456" max="8456" width="8.453125" style="57" customWidth="1"/>
    <col min="8457" max="8457" width="12.453125" style="57" bestFit="1" customWidth="1"/>
    <col min="8458" max="8458" width="10.453125" style="57" customWidth="1"/>
    <col min="8459" max="8459" width="13.26953125" style="57" bestFit="1" customWidth="1"/>
    <col min="8460" max="8704" width="9.1796875" style="57"/>
    <col min="8705" max="8705" width="4.1796875" style="57" customWidth="1"/>
    <col min="8706" max="8706" width="15.26953125" style="57" customWidth="1"/>
    <col min="8707" max="8707" width="14.54296875" style="57" customWidth="1"/>
    <col min="8708" max="8708" width="14.7265625" style="57" customWidth="1"/>
    <col min="8709" max="8709" width="13.54296875" style="57" customWidth="1"/>
    <col min="8710" max="8710" width="14.81640625" style="57" customWidth="1"/>
    <col min="8711" max="8711" width="10.54296875" style="57" customWidth="1"/>
    <col min="8712" max="8712" width="8.453125" style="57" customWidth="1"/>
    <col min="8713" max="8713" width="12.453125" style="57" bestFit="1" customWidth="1"/>
    <col min="8714" max="8714" width="10.453125" style="57" customWidth="1"/>
    <col min="8715" max="8715" width="13.26953125" style="57" bestFit="1" customWidth="1"/>
    <col min="8716" max="8960" width="9.1796875" style="57"/>
    <col min="8961" max="8961" width="4.1796875" style="57" customWidth="1"/>
    <col min="8962" max="8962" width="15.26953125" style="57" customWidth="1"/>
    <col min="8963" max="8963" width="14.54296875" style="57" customWidth="1"/>
    <col min="8964" max="8964" width="14.7265625" style="57" customWidth="1"/>
    <col min="8965" max="8965" width="13.54296875" style="57" customWidth="1"/>
    <col min="8966" max="8966" width="14.81640625" style="57" customWidth="1"/>
    <col min="8967" max="8967" width="10.54296875" style="57" customWidth="1"/>
    <col min="8968" max="8968" width="8.453125" style="57" customWidth="1"/>
    <col min="8969" max="8969" width="12.453125" style="57" bestFit="1" customWidth="1"/>
    <col min="8970" max="8970" width="10.453125" style="57" customWidth="1"/>
    <col min="8971" max="8971" width="13.26953125" style="57" bestFit="1" customWidth="1"/>
    <col min="8972" max="9216" width="9.1796875" style="57"/>
    <col min="9217" max="9217" width="4.1796875" style="57" customWidth="1"/>
    <col min="9218" max="9218" width="15.26953125" style="57" customWidth="1"/>
    <col min="9219" max="9219" width="14.54296875" style="57" customWidth="1"/>
    <col min="9220" max="9220" width="14.7265625" style="57" customWidth="1"/>
    <col min="9221" max="9221" width="13.54296875" style="57" customWidth="1"/>
    <col min="9222" max="9222" width="14.81640625" style="57" customWidth="1"/>
    <col min="9223" max="9223" width="10.54296875" style="57" customWidth="1"/>
    <col min="9224" max="9224" width="8.453125" style="57" customWidth="1"/>
    <col min="9225" max="9225" width="12.453125" style="57" bestFit="1" customWidth="1"/>
    <col min="9226" max="9226" width="10.453125" style="57" customWidth="1"/>
    <col min="9227" max="9227" width="13.26953125" style="57" bestFit="1" customWidth="1"/>
    <col min="9228" max="9472" width="9.1796875" style="57"/>
    <col min="9473" max="9473" width="4.1796875" style="57" customWidth="1"/>
    <col min="9474" max="9474" width="15.26953125" style="57" customWidth="1"/>
    <col min="9475" max="9475" width="14.54296875" style="57" customWidth="1"/>
    <col min="9476" max="9476" width="14.7265625" style="57" customWidth="1"/>
    <col min="9477" max="9477" width="13.54296875" style="57" customWidth="1"/>
    <col min="9478" max="9478" width="14.81640625" style="57" customWidth="1"/>
    <col min="9479" max="9479" width="10.54296875" style="57" customWidth="1"/>
    <col min="9480" max="9480" width="8.453125" style="57" customWidth="1"/>
    <col min="9481" max="9481" width="12.453125" style="57" bestFit="1" customWidth="1"/>
    <col min="9482" max="9482" width="10.453125" style="57" customWidth="1"/>
    <col min="9483" max="9483" width="13.26953125" style="57" bestFit="1" customWidth="1"/>
    <col min="9484" max="9728" width="9.1796875" style="57"/>
    <col min="9729" max="9729" width="4.1796875" style="57" customWidth="1"/>
    <col min="9730" max="9730" width="15.26953125" style="57" customWidth="1"/>
    <col min="9731" max="9731" width="14.54296875" style="57" customWidth="1"/>
    <col min="9732" max="9732" width="14.7265625" style="57" customWidth="1"/>
    <col min="9733" max="9733" width="13.54296875" style="57" customWidth="1"/>
    <col min="9734" max="9734" width="14.81640625" style="57" customWidth="1"/>
    <col min="9735" max="9735" width="10.54296875" style="57" customWidth="1"/>
    <col min="9736" max="9736" width="8.453125" style="57" customWidth="1"/>
    <col min="9737" max="9737" width="12.453125" style="57" bestFit="1" customWidth="1"/>
    <col min="9738" max="9738" width="10.453125" style="57" customWidth="1"/>
    <col min="9739" max="9739" width="13.26953125" style="57" bestFit="1" customWidth="1"/>
    <col min="9740" max="9984" width="9.1796875" style="57"/>
    <col min="9985" max="9985" width="4.1796875" style="57" customWidth="1"/>
    <col min="9986" max="9986" width="15.26953125" style="57" customWidth="1"/>
    <col min="9987" max="9987" width="14.54296875" style="57" customWidth="1"/>
    <col min="9988" max="9988" width="14.7265625" style="57" customWidth="1"/>
    <col min="9989" max="9989" width="13.54296875" style="57" customWidth="1"/>
    <col min="9990" max="9990" width="14.81640625" style="57" customWidth="1"/>
    <col min="9991" max="9991" width="10.54296875" style="57" customWidth="1"/>
    <col min="9992" max="9992" width="8.453125" style="57" customWidth="1"/>
    <col min="9993" max="9993" width="12.453125" style="57" bestFit="1" customWidth="1"/>
    <col min="9994" max="9994" width="10.453125" style="57" customWidth="1"/>
    <col min="9995" max="9995" width="13.26953125" style="57" bestFit="1" customWidth="1"/>
    <col min="9996" max="10240" width="9.1796875" style="57"/>
    <col min="10241" max="10241" width="4.1796875" style="57" customWidth="1"/>
    <col min="10242" max="10242" width="15.26953125" style="57" customWidth="1"/>
    <col min="10243" max="10243" width="14.54296875" style="57" customWidth="1"/>
    <col min="10244" max="10244" width="14.7265625" style="57" customWidth="1"/>
    <col min="10245" max="10245" width="13.54296875" style="57" customWidth="1"/>
    <col min="10246" max="10246" width="14.81640625" style="57" customWidth="1"/>
    <col min="10247" max="10247" width="10.54296875" style="57" customWidth="1"/>
    <col min="10248" max="10248" width="8.453125" style="57" customWidth="1"/>
    <col min="10249" max="10249" width="12.453125" style="57" bestFit="1" customWidth="1"/>
    <col min="10250" max="10250" width="10.453125" style="57" customWidth="1"/>
    <col min="10251" max="10251" width="13.26953125" style="57" bestFit="1" customWidth="1"/>
    <col min="10252" max="10496" width="9.1796875" style="57"/>
    <col min="10497" max="10497" width="4.1796875" style="57" customWidth="1"/>
    <col min="10498" max="10498" width="15.26953125" style="57" customWidth="1"/>
    <col min="10499" max="10499" width="14.54296875" style="57" customWidth="1"/>
    <col min="10500" max="10500" width="14.7265625" style="57" customWidth="1"/>
    <col min="10501" max="10501" width="13.54296875" style="57" customWidth="1"/>
    <col min="10502" max="10502" width="14.81640625" style="57" customWidth="1"/>
    <col min="10503" max="10503" width="10.54296875" style="57" customWidth="1"/>
    <col min="10504" max="10504" width="8.453125" style="57" customWidth="1"/>
    <col min="10505" max="10505" width="12.453125" style="57" bestFit="1" customWidth="1"/>
    <col min="10506" max="10506" width="10.453125" style="57" customWidth="1"/>
    <col min="10507" max="10507" width="13.26953125" style="57" bestFit="1" customWidth="1"/>
    <col min="10508" max="10752" width="9.1796875" style="57"/>
    <col min="10753" max="10753" width="4.1796875" style="57" customWidth="1"/>
    <col min="10754" max="10754" width="15.26953125" style="57" customWidth="1"/>
    <col min="10755" max="10755" width="14.54296875" style="57" customWidth="1"/>
    <col min="10756" max="10756" width="14.7265625" style="57" customWidth="1"/>
    <col min="10757" max="10757" width="13.54296875" style="57" customWidth="1"/>
    <col min="10758" max="10758" width="14.81640625" style="57" customWidth="1"/>
    <col min="10759" max="10759" width="10.54296875" style="57" customWidth="1"/>
    <col min="10760" max="10760" width="8.453125" style="57" customWidth="1"/>
    <col min="10761" max="10761" width="12.453125" style="57" bestFit="1" customWidth="1"/>
    <col min="10762" max="10762" width="10.453125" style="57" customWidth="1"/>
    <col min="10763" max="10763" width="13.26953125" style="57" bestFit="1" customWidth="1"/>
    <col min="10764" max="11008" width="9.1796875" style="57"/>
    <col min="11009" max="11009" width="4.1796875" style="57" customWidth="1"/>
    <col min="11010" max="11010" width="15.26953125" style="57" customWidth="1"/>
    <col min="11011" max="11011" width="14.54296875" style="57" customWidth="1"/>
    <col min="11012" max="11012" width="14.7265625" style="57" customWidth="1"/>
    <col min="11013" max="11013" width="13.54296875" style="57" customWidth="1"/>
    <col min="11014" max="11014" width="14.81640625" style="57" customWidth="1"/>
    <col min="11015" max="11015" width="10.54296875" style="57" customWidth="1"/>
    <col min="11016" max="11016" width="8.453125" style="57" customWidth="1"/>
    <col min="11017" max="11017" width="12.453125" style="57" bestFit="1" customWidth="1"/>
    <col min="11018" max="11018" width="10.453125" style="57" customWidth="1"/>
    <col min="11019" max="11019" width="13.26953125" style="57" bestFit="1" customWidth="1"/>
    <col min="11020" max="11264" width="9.1796875" style="57"/>
    <col min="11265" max="11265" width="4.1796875" style="57" customWidth="1"/>
    <col min="11266" max="11266" width="15.26953125" style="57" customWidth="1"/>
    <col min="11267" max="11267" width="14.54296875" style="57" customWidth="1"/>
    <col min="11268" max="11268" width="14.7265625" style="57" customWidth="1"/>
    <col min="11269" max="11269" width="13.54296875" style="57" customWidth="1"/>
    <col min="11270" max="11270" width="14.81640625" style="57" customWidth="1"/>
    <col min="11271" max="11271" width="10.54296875" style="57" customWidth="1"/>
    <col min="11272" max="11272" width="8.453125" style="57" customWidth="1"/>
    <col min="11273" max="11273" width="12.453125" style="57" bestFit="1" customWidth="1"/>
    <col min="11274" max="11274" width="10.453125" style="57" customWidth="1"/>
    <col min="11275" max="11275" width="13.26953125" style="57" bestFit="1" customWidth="1"/>
    <col min="11276" max="11520" width="9.1796875" style="57"/>
    <col min="11521" max="11521" width="4.1796875" style="57" customWidth="1"/>
    <col min="11522" max="11522" width="15.26953125" style="57" customWidth="1"/>
    <col min="11523" max="11523" width="14.54296875" style="57" customWidth="1"/>
    <col min="11524" max="11524" width="14.7265625" style="57" customWidth="1"/>
    <col min="11525" max="11525" width="13.54296875" style="57" customWidth="1"/>
    <col min="11526" max="11526" width="14.81640625" style="57" customWidth="1"/>
    <col min="11527" max="11527" width="10.54296875" style="57" customWidth="1"/>
    <col min="11528" max="11528" width="8.453125" style="57" customWidth="1"/>
    <col min="11529" max="11529" width="12.453125" style="57" bestFit="1" customWidth="1"/>
    <col min="11530" max="11530" width="10.453125" style="57" customWidth="1"/>
    <col min="11531" max="11531" width="13.26953125" style="57" bestFit="1" customWidth="1"/>
    <col min="11532" max="11776" width="9.1796875" style="57"/>
    <col min="11777" max="11777" width="4.1796875" style="57" customWidth="1"/>
    <col min="11778" max="11778" width="15.26953125" style="57" customWidth="1"/>
    <col min="11779" max="11779" width="14.54296875" style="57" customWidth="1"/>
    <col min="11780" max="11780" width="14.7265625" style="57" customWidth="1"/>
    <col min="11781" max="11781" width="13.54296875" style="57" customWidth="1"/>
    <col min="11782" max="11782" width="14.81640625" style="57" customWidth="1"/>
    <col min="11783" max="11783" width="10.54296875" style="57" customWidth="1"/>
    <col min="11784" max="11784" width="8.453125" style="57" customWidth="1"/>
    <col min="11785" max="11785" width="12.453125" style="57" bestFit="1" customWidth="1"/>
    <col min="11786" max="11786" width="10.453125" style="57" customWidth="1"/>
    <col min="11787" max="11787" width="13.26953125" style="57" bestFit="1" customWidth="1"/>
    <col min="11788" max="12032" width="9.1796875" style="57"/>
    <col min="12033" max="12033" width="4.1796875" style="57" customWidth="1"/>
    <col min="12034" max="12034" width="15.26953125" style="57" customWidth="1"/>
    <col min="12035" max="12035" width="14.54296875" style="57" customWidth="1"/>
    <col min="12036" max="12036" width="14.7265625" style="57" customWidth="1"/>
    <col min="12037" max="12037" width="13.54296875" style="57" customWidth="1"/>
    <col min="12038" max="12038" width="14.81640625" style="57" customWidth="1"/>
    <col min="12039" max="12039" width="10.54296875" style="57" customWidth="1"/>
    <col min="12040" max="12040" width="8.453125" style="57" customWidth="1"/>
    <col min="12041" max="12041" width="12.453125" style="57" bestFit="1" customWidth="1"/>
    <col min="12042" max="12042" width="10.453125" style="57" customWidth="1"/>
    <col min="12043" max="12043" width="13.26953125" style="57" bestFit="1" customWidth="1"/>
    <col min="12044" max="12288" width="9.1796875" style="57"/>
    <col min="12289" max="12289" width="4.1796875" style="57" customWidth="1"/>
    <col min="12290" max="12290" width="15.26953125" style="57" customWidth="1"/>
    <col min="12291" max="12291" width="14.54296875" style="57" customWidth="1"/>
    <col min="12292" max="12292" width="14.7265625" style="57" customWidth="1"/>
    <col min="12293" max="12293" width="13.54296875" style="57" customWidth="1"/>
    <col min="12294" max="12294" width="14.81640625" style="57" customWidth="1"/>
    <col min="12295" max="12295" width="10.54296875" style="57" customWidth="1"/>
    <col min="12296" max="12296" width="8.453125" style="57" customWidth="1"/>
    <col min="12297" max="12297" width="12.453125" style="57" bestFit="1" customWidth="1"/>
    <col min="12298" max="12298" width="10.453125" style="57" customWidth="1"/>
    <col min="12299" max="12299" width="13.26953125" style="57" bestFit="1" customWidth="1"/>
    <col min="12300" max="12544" width="9.1796875" style="57"/>
    <col min="12545" max="12545" width="4.1796875" style="57" customWidth="1"/>
    <col min="12546" max="12546" width="15.26953125" style="57" customWidth="1"/>
    <col min="12547" max="12547" width="14.54296875" style="57" customWidth="1"/>
    <col min="12548" max="12548" width="14.7265625" style="57" customWidth="1"/>
    <col min="12549" max="12549" width="13.54296875" style="57" customWidth="1"/>
    <col min="12550" max="12550" width="14.81640625" style="57" customWidth="1"/>
    <col min="12551" max="12551" width="10.54296875" style="57" customWidth="1"/>
    <col min="12552" max="12552" width="8.453125" style="57" customWidth="1"/>
    <col min="12553" max="12553" width="12.453125" style="57" bestFit="1" customWidth="1"/>
    <col min="12554" max="12554" width="10.453125" style="57" customWidth="1"/>
    <col min="12555" max="12555" width="13.26953125" style="57" bestFit="1" customWidth="1"/>
    <col min="12556" max="12800" width="9.1796875" style="57"/>
    <col min="12801" max="12801" width="4.1796875" style="57" customWidth="1"/>
    <col min="12802" max="12802" width="15.26953125" style="57" customWidth="1"/>
    <col min="12803" max="12803" width="14.54296875" style="57" customWidth="1"/>
    <col min="12804" max="12804" width="14.7265625" style="57" customWidth="1"/>
    <col min="12805" max="12805" width="13.54296875" style="57" customWidth="1"/>
    <col min="12806" max="12806" width="14.81640625" style="57" customWidth="1"/>
    <col min="12807" max="12807" width="10.54296875" style="57" customWidth="1"/>
    <col min="12808" max="12808" width="8.453125" style="57" customWidth="1"/>
    <col min="12809" max="12809" width="12.453125" style="57" bestFit="1" customWidth="1"/>
    <col min="12810" max="12810" width="10.453125" style="57" customWidth="1"/>
    <col min="12811" max="12811" width="13.26953125" style="57" bestFit="1" customWidth="1"/>
    <col min="12812" max="13056" width="9.1796875" style="57"/>
    <col min="13057" max="13057" width="4.1796875" style="57" customWidth="1"/>
    <col min="13058" max="13058" width="15.26953125" style="57" customWidth="1"/>
    <col min="13059" max="13059" width="14.54296875" style="57" customWidth="1"/>
    <col min="13060" max="13060" width="14.7265625" style="57" customWidth="1"/>
    <col min="13061" max="13061" width="13.54296875" style="57" customWidth="1"/>
    <col min="13062" max="13062" width="14.81640625" style="57" customWidth="1"/>
    <col min="13063" max="13063" width="10.54296875" style="57" customWidth="1"/>
    <col min="13064" max="13064" width="8.453125" style="57" customWidth="1"/>
    <col min="13065" max="13065" width="12.453125" style="57" bestFit="1" customWidth="1"/>
    <col min="13066" max="13066" width="10.453125" style="57" customWidth="1"/>
    <col min="13067" max="13067" width="13.26953125" style="57" bestFit="1" customWidth="1"/>
    <col min="13068" max="13312" width="9.1796875" style="57"/>
    <col min="13313" max="13313" width="4.1796875" style="57" customWidth="1"/>
    <col min="13314" max="13314" width="15.26953125" style="57" customWidth="1"/>
    <col min="13315" max="13315" width="14.54296875" style="57" customWidth="1"/>
    <col min="13316" max="13316" width="14.7265625" style="57" customWidth="1"/>
    <col min="13317" max="13317" width="13.54296875" style="57" customWidth="1"/>
    <col min="13318" max="13318" width="14.81640625" style="57" customWidth="1"/>
    <col min="13319" max="13319" width="10.54296875" style="57" customWidth="1"/>
    <col min="13320" max="13320" width="8.453125" style="57" customWidth="1"/>
    <col min="13321" max="13321" width="12.453125" style="57" bestFit="1" customWidth="1"/>
    <col min="13322" max="13322" width="10.453125" style="57" customWidth="1"/>
    <col min="13323" max="13323" width="13.26953125" style="57" bestFit="1" customWidth="1"/>
    <col min="13324" max="13568" width="9.1796875" style="57"/>
    <col min="13569" max="13569" width="4.1796875" style="57" customWidth="1"/>
    <col min="13570" max="13570" width="15.26953125" style="57" customWidth="1"/>
    <col min="13571" max="13571" width="14.54296875" style="57" customWidth="1"/>
    <col min="13572" max="13572" width="14.7265625" style="57" customWidth="1"/>
    <col min="13573" max="13573" width="13.54296875" style="57" customWidth="1"/>
    <col min="13574" max="13574" width="14.81640625" style="57" customWidth="1"/>
    <col min="13575" max="13575" width="10.54296875" style="57" customWidth="1"/>
    <col min="13576" max="13576" width="8.453125" style="57" customWidth="1"/>
    <col min="13577" max="13577" width="12.453125" style="57" bestFit="1" customWidth="1"/>
    <col min="13578" max="13578" width="10.453125" style="57" customWidth="1"/>
    <col min="13579" max="13579" width="13.26953125" style="57" bestFit="1" customWidth="1"/>
    <col min="13580" max="13824" width="9.1796875" style="57"/>
    <col min="13825" max="13825" width="4.1796875" style="57" customWidth="1"/>
    <col min="13826" max="13826" width="15.26953125" style="57" customWidth="1"/>
    <col min="13827" max="13827" width="14.54296875" style="57" customWidth="1"/>
    <col min="13828" max="13828" width="14.7265625" style="57" customWidth="1"/>
    <col min="13829" max="13829" width="13.54296875" style="57" customWidth="1"/>
    <col min="13830" max="13830" width="14.81640625" style="57" customWidth="1"/>
    <col min="13831" max="13831" width="10.54296875" style="57" customWidth="1"/>
    <col min="13832" max="13832" width="8.453125" style="57" customWidth="1"/>
    <col min="13833" max="13833" width="12.453125" style="57" bestFit="1" customWidth="1"/>
    <col min="13834" max="13834" width="10.453125" style="57" customWidth="1"/>
    <col min="13835" max="13835" width="13.26953125" style="57" bestFit="1" customWidth="1"/>
    <col min="13836" max="14080" width="9.1796875" style="57"/>
    <col min="14081" max="14081" width="4.1796875" style="57" customWidth="1"/>
    <col min="14082" max="14082" width="15.26953125" style="57" customWidth="1"/>
    <col min="14083" max="14083" width="14.54296875" style="57" customWidth="1"/>
    <col min="14084" max="14084" width="14.7265625" style="57" customWidth="1"/>
    <col min="14085" max="14085" width="13.54296875" style="57" customWidth="1"/>
    <col min="14086" max="14086" width="14.81640625" style="57" customWidth="1"/>
    <col min="14087" max="14087" width="10.54296875" style="57" customWidth="1"/>
    <col min="14088" max="14088" width="8.453125" style="57" customWidth="1"/>
    <col min="14089" max="14089" width="12.453125" style="57" bestFit="1" customWidth="1"/>
    <col min="14090" max="14090" width="10.453125" style="57" customWidth="1"/>
    <col min="14091" max="14091" width="13.26953125" style="57" bestFit="1" customWidth="1"/>
    <col min="14092" max="14336" width="9.1796875" style="57"/>
    <col min="14337" max="14337" width="4.1796875" style="57" customWidth="1"/>
    <col min="14338" max="14338" width="15.26953125" style="57" customWidth="1"/>
    <col min="14339" max="14339" width="14.54296875" style="57" customWidth="1"/>
    <col min="14340" max="14340" width="14.7265625" style="57" customWidth="1"/>
    <col min="14341" max="14341" width="13.54296875" style="57" customWidth="1"/>
    <col min="14342" max="14342" width="14.81640625" style="57" customWidth="1"/>
    <col min="14343" max="14343" width="10.54296875" style="57" customWidth="1"/>
    <col min="14344" max="14344" width="8.453125" style="57" customWidth="1"/>
    <col min="14345" max="14345" width="12.453125" style="57" bestFit="1" customWidth="1"/>
    <col min="14346" max="14346" width="10.453125" style="57" customWidth="1"/>
    <col min="14347" max="14347" width="13.26953125" style="57" bestFit="1" customWidth="1"/>
    <col min="14348" max="14592" width="9.1796875" style="57"/>
    <col min="14593" max="14593" width="4.1796875" style="57" customWidth="1"/>
    <col min="14594" max="14594" width="15.26953125" style="57" customWidth="1"/>
    <col min="14595" max="14595" width="14.54296875" style="57" customWidth="1"/>
    <col min="14596" max="14596" width="14.7265625" style="57" customWidth="1"/>
    <col min="14597" max="14597" width="13.54296875" style="57" customWidth="1"/>
    <col min="14598" max="14598" width="14.81640625" style="57" customWidth="1"/>
    <col min="14599" max="14599" width="10.54296875" style="57" customWidth="1"/>
    <col min="14600" max="14600" width="8.453125" style="57" customWidth="1"/>
    <col min="14601" max="14601" width="12.453125" style="57" bestFit="1" customWidth="1"/>
    <col min="14602" max="14602" width="10.453125" style="57" customWidth="1"/>
    <col min="14603" max="14603" width="13.26953125" style="57" bestFit="1" customWidth="1"/>
    <col min="14604" max="14848" width="9.1796875" style="57"/>
    <col min="14849" max="14849" width="4.1796875" style="57" customWidth="1"/>
    <col min="14850" max="14850" width="15.26953125" style="57" customWidth="1"/>
    <col min="14851" max="14851" width="14.54296875" style="57" customWidth="1"/>
    <col min="14852" max="14852" width="14.7265625" style="57" customWidth="1"/>
    <col min="14853" max="14853" width="13.54296875" style="57" customWidth="1"/>
    <col min="14854" max="14854" width="14.81640625" style="57" customWidth="1"/>
    <col min="14855" max="14855" width="10.54296875" style="57" customWidth="1"/>
    <col min="14856" max="14856" width="8.453125" style="57" customWidth="1"/>
    <col min="14857" max="14857" width="12.453125" style="57" bestFit="1" customWidth="1"/>
    <col min="14858" max="14858" width="10.453125" style="57" customWidth="1"/>
    <col min="14859" max="14859" width="13.26953125" style="57" bestFit="1" customWidth="1"/>
    <col min="14860" max="15104" width="9.1796875" style="57"/>
    <col min="15105" max="15105" width="4.1796875" style="57" customWidth="1"/>
    <col min="15106" max="15106" width="15.26953125" style="57" customWidth="1"/>
    <col min="15107" max="15107" width="14.54296875" style="57" customWidth="1"/>
    <col min="15108" max="15108" width="14.7265625" style="57" customWidth="1"/>
    <col min="15109" max="15109" width="13.54296875" style="57" customWidth="1"/>
    <col min="15110" max="15110" width="14.81640625" style="57" customWidth="1"/>
    <col min="15111" max="15111" width="10.54296875" style="57" customWidth="1"/>
    <col min="15112" max="15112" width="8.453125" style="57" customWidth="1"/>
    <col min="15113" max="15113" width="12.453125" style="57" bestFit="1" customWidth="1"/>
    <col min="15114" max="15114" width="10.453125" style="57" customWidth="1"/>
    <col min="15115" max="15115" width="13.26953125" style="57" bestFit="1" customWidth="1"/>
    <col min="15116" max="15360" width="9.1796875" style="57"/>
    <col min="15361" max="15361" width="4.1796875" style="57" customWidth="1"/>
    <col min="15362" max="15362" width="15.26953125" style="57" customWidth="1"/>
    <col min="15363" max="15363" width="14.54296875" style="57" customWidth="1"/>
    <col min="15364" max="15364" width="14.7265625" style="57" customWidth="1"/>
    <col min="15365" max="15365" width="13.54296875" style="57" customWidth="1"/>
    <col min="15366" max="15366" width="14.81640625" style="57" customWidth="1"/>
    <col min="15367" max="15367" width="10.54296875" style="57" customWidth="1"/>
    <col min="15368" max="15368" width="8.453125" style="57" customWidth="1"/>
    <col min="15369" max="15369" width="12.453125" style="57" bestFit="1" customWidth="1"/>
    <col min="15370" max="15370" width="10.453125" style="57" customWidth="1"/>
    <col min="15371" max="15371" width="13.26953125" style="57" bestFit="1" customWidth="1"/>
    <col min="15372" max="15616" width="9.1796875" style="57"/>
    <col min="15617" max="15617" width="4.1796875" style="57" customWidth="1"/>
    <col min="15618" max="15618" width="15.26953125" style="57" customWidth="1"/>
    <col min="15619" max="15619" width="14.54296875" style="57" customWidth="1"/>
    <col min="15620" max="15620" width="14.7265625" style="57" customWidth="1"/>
    <col min="15621" max="15621" width="13.54296875" style="57" customWidth="1"/>
    <col min="15622" max="15622" width="14.81640625" style="57" customWidth="1"/>
    <col min="15623" max="15623" width="10.54296875" style="57" customWidth="1"/>
    <col min="15624" max="15624" width="8.453125" style="57" customWidth="1"/>
    <col min="15625" max="15625" width="12.453125" style="57" bestFit="1" customWidth="1"/>
    <col min="15626" max="15626" width="10.453125" style="57" customWidth="1"/>
    <col min="15627" max="15627" width="13.26953125" style="57" bestFit="1" customWidth="1"/>
    <col min="15628" max="15872" width="9.1796875" style="57"/>
    <col min="15873" max="15873" width="4.1796875" style="57" customWidth="1"/>
    <col min="15874" max="15874" width="15.26953125" style="57" customWidth="1"/>
    <col min="15875" max="15875" width="14.54296875" style="57" customWidth="1"/>
    <col min="15876" max="15876" width="14.7265625" style="57" customWidth="1"/>
    <col min="15877" max="15877" width="13.54296875" style="57" customWidth="1"/>
    <col min="15878" max="15878" width="14.81640625" style="57" customWidth="1"/>
    <col min="15879" max="15879" width="10.54296875" style="57" customWidth="1"/>
    <col min="15880" max="15880" width="8.453125" style="57" customWidth="1"/>
    <col min="15881" max="15881" width="12.453125" style="57" bestFit="1" customWidth="1"/>
    <col min="15882" max="15882" width="10.453125" style="57" customWidth="1"/>
    <col min="15883" max="15883" width="13.26953125" style="57" bestFit="1" customWidth="1"/>
    <col min="15884" max="16128" width="9.1796875" style="57"/>
    <col min="16129" max="16129" width="4.1796875" style="57" customWidth="1"/>
    <col min="16130" max="16130" width="15.26953125" style="57" customWidth="1"/>
    <col min="16131" max="16131" width="14.54296875" style="57" customWidth="1"/>
    <col min="16132" max="16132" width="14.7265625" style="57" customWidth="1"/>
    <col min="16133" max="16133" width="13.54296875" style="57" customWidth="1"/>
    <col min="16134" max="16134" width="14.81640625" style="57" customWidth="1"/>
    <col min="16135" max="16135" width="10.54296875" style="57" customWidth="1"/>
    <col min="16136" max="16136" width="8.453125" style="57" customWidth="1"/>
    <col min="16137" max="16137" width="12.453125" style="57" bestFit="1" customWidth="1"/>
    <col min="16138" max="16138" width="10.453125" style="57" customWidth="1"/>
    <col min="16139" max="16139" width="13.26953125" style="57" bestFit="1" customWidth="1"/>
    <col min="16140" max="16384" width="9.1796875" style="57"/>
  </cols>
  <sheetData>
    <row r="1" spans="1:16" ht="22" x14ac:dyDescent="0.35">
      <c r="A1" s="1"/>
      <c r="B1" s="2" t="s">
        <v>0</v>
      </c>
      <c r="C1" s="1"/>
      <c r="D1" s="1"/>
      <c r="E1" s="1"/>
      <c r="F1" s="4"/>
      <c r="G1" s="5" t="s">
        <v>1</v>
      </c>
      <c r="H1" s="46">
        <v>31</v>
      </c>
      <c r="I1" s="7"/>
      <c r="J1" s="8"/>
      <c r="K1" s="1"/>
      <c r="L1" s="1"/>
      <c r="M1" s="8"/>
      <c r="N1" s="1"/>
      <c r="O1" s="1"/>
      <c r="P1" s="1"/>
    </row>
    <row r="2" spans="1:16" x14ac:dyDescent="0.25">
      <c r="A2" s="1"/>
      <c r="B2" s="1"/>
      <c r="C2" s="1"/>
      <c r="D2" s="1"/>
      <c r="E2" s="1"/>
      <c r="F2" s="9"/>
      <c r="G2" s="10" t="s">
        <v>2</v>
      </c>
      <c r="H2" s="46"/>
      <c r="I2" s="7"/>
      <c r="J2" s="8"/>
      <c r="K2" s="1"/>
      <c r="L2" s="1"/>
      <c r="M2" s="8"/>
      <c r="N2" s="1"/>
      <c r="O2" s="1"/>
      <c r="P2" s="1"/>
    </row>
    <row r="3" spans="1:16" x14ac:dyDescent="0.25">
      <c r="A3" s="1" t="s">
        <v>3</v>
      </c>
      <c r="B3" s="1"/>
      <c r="C3" s="1"/>
      <c r="D3" s="1"/>
      <c r="E3" s="1"/>
      <c r="F3" s="4"/>
      <c r="G3" s="1"/>
      <c r="H3" s="1"/>
      <c r="I3" s="7"/>
      <c r="J3" s="8"/>
      <c r="K3" s="12"/>
      <c r="L3" s="1"/>
      <c r="M3" s="8"/>
      <c r="N3" s="1"/>
      <c r="O3" s="1"/>
      <c r="P3" s="1"/>
    </row>
    <row r="4" spans="1:16" x14ac:dyDescent="0.25">
      <c r="A4" s="1" t="s">
        <v>101</v>
      </c>
      <c r="B4" s="1"/>
      <c r="C4" s="1"/>
      <c r="D4" s="1"/>
      <c r="E4" s="1"/>
      <c r="F4" s="4"/>
      <c r="G4" s="1"/>
      <c r="H4" s="1"/>
      <c r="I4" s="7"/>
      <c r="J4" s="8"/>
      <c r="K4" s="12"/>
      <c r="L4" s="1"/>
      <c r="M4" s="8"/>
      <c r="N4" s="1"/>
      <c r="O4" s="1"/>
      <c r="P4" s="1"/>
    </row>
    <row r="5" spans="1:16" x14ac:dyDescent="0.25">
      <c r="A5" s="1"/>
      <c r="B5" s="1" t="s">
        <v>5</v>
      </c>
      <c r="C5" s="1"/>
      <c r="D5" s="1"/>
      <c r="E5" s="1"/>
      <c r="F5" s="4"/>
      <c r="G5" s="1"/>
      <c r="H5" s="1"/>
      <c r="I5" s="7"/>
      <c r="J5" s="8"/>
      <c r="K5" s="12"/>
      <c r="L5" s="1"/>
      <c r="M5" s="8"/>
      <c r="N5" s="1"/>
      <c r="O5" s="1"/>
      <c r="P5" s="1"/>
    </row>
    <row r="6" spans="1:16" ht="26" x14ac:dyDescent="0.3">
      <c r="A6" s="154"/>
      <c r="B6" s="155" t="s">
        <v>160</v>
      </c>
      <c r="C6" s="15">
        <v>878</v>
      </c>
      <c r="D6" s="1"/>
      <c r="E6" s="1"/>
      <c r="F6" s="4"/>
      <c r="G6" s="1"/>
      <c r="H6" s="1"/>
      <c r="I6" s="7"/>
      <c r="J6" s="8"/>
      <c r="K6" s="12"/>
      <c r="L6" s="1"/>
      <c r="M6" s="8"/>
      <c r="N6" s="1"/>
      <c r="O6" s="1"/>
      <c r="P6" s="1"/>
    </row>
    <row r="7" spans="1:16" ht="52.5" x14ac:dyDescent="0.25">
      <c r="A7" s="16" t="s">
        <v>7</v>
      </c>
      <c r="B7" s="16" t="s">
        <v>8</v>
      </c>
      <c r="C7" s="16" t="s">
        <v>9</v>
      </c>
      <c r="D7" s="17" t="s">
        <v>10</v>
      </c>
      <c r="E7" s="18" t="s">
        <v>11</v>
      </c>
      <c r="F7" s="20" t="s">
        <v>13</v>
      </c>
      <c r="G7" s="21" t="s">
        <v>14</v>
      </c>
      <c r="H7" s="20" t="s">
        <v>15</v>
      </c>
      <c r="I7" s="16" t="s">
        <v>16</v>
      </c>
      <c r="J7" s="16" t="s">
        <v>17</v>
      </c>
      <c r="K7" s="20" t="s">
        <v>18</v>
      </c>
      <c r="L7" s="1"/>
      <c r="M7" s="1"/>
      <c r="N7" s="1"/>
    </row>
    <row r="8" spans="1:16" x14ac:dyDescent="0.25">
      <c r="A8" s="22" t="s">
        <v>19</v>
      </c>
      <c r="B8" s="156">
        <v>44367</v>
      </c>
      <c r="C8" s="24" t="s">
        <v>70</v>
      </c>
      <c r="D8" s="25" t="s">
        <v>148</v>
      </c>
      <c r="E8" s="26" t="s">
        <v>22</v>
      </c>
      <c r="F8" s="22">
        <v>31</v>
      </c>
      <c r="G8" s="29">
        <f>ROUND(F8/$H$1,3)</f>
        <v>1</v>
      </c>
      <c r="H8" s="30">
        <f>ROUND(G8*$C$6,2)</f>
        <v>878</v>
      </c>
      <c r="I8" s="24"/>
      <c r="J8" s="22"/>
      <c r="K8" s="31">
        <f>H8/F8*J8*5%</f>
        <v>0</v>
      </c>
      <c r="L8" s="1"/>
      <c r="M8" s="1"/>
      <c r="N8" s="1"/>
    </row>
    <row r="9" spans="1:16" x14ac:dyDescent="0.25">
      <c r="A9" s="22" t="s">
        <v>24</v>
      </c>
      <c r="B9" s="156">
        <v>45097</v>
      </c>
      <c r="C9" s="23" t="s">
        <v>150</v>
      </c>
      <c r="D9" s="25" t="s">
        <v>151</v>
      </c>
      <c r="E9" s="26" t="s">
        <v>152</v>
      </c>
      <c r="F9" s="22">
        <v>25</v>
      </c>
      <c r="G9" s="29">
        <f>ROUND(F9/$H$1,3)</f>
        <v>0.80600000000000005</v>
      </c>
      <c r="H9" s="30">
        <f>ROUND(G9*$C$6,2)</f>
        <v>707.67</v>
      </c>
      <c r="I9" s="24" t="s">
        <v>32</v>
      </c>
      <c r="J9" s="22">
        <v>3</v>
      </c>
      <c r="K9" s="31">
        <f>H9/F9*J9*5%</f>
        <v>4.2460200000000006</v>
      </c>
      <c r="L9" s="1"/>
      <c r="M9" s="1"/>
      <c r="N9" s="1"/>
    </row>
    <row r="10" spans="1:16" x14ac:dyDescent="0.25">
      <c r="A10" s="22" t="s">
        <v>28</v>
      </c>
      <c r="B10" s="156">
        <v>46034</v>
      </c>
      <c r="C10" s="24" t="s">
        <v>153</v>
      </c>
      <c r="D10" s="34" t="s">
        <v>154</v>
      </c>
      <c r="E10" s="27" t="s">
        <v>161</v>
      </c>
      <c r="F10" s="22">
        <v>20</v>
      </c>
      <c r="G10" s="29">
        <f>ROUND(F10/$H$1,3)</f>
        <v>0.64500000000000002</v>
      </c>
      <c r="H10" s="30">
        <f>ROUND(G10*$C$6,2)</f>
        <v>566.30999999999995</v>
      </c>
      <c r="I10" s="24"/>
      <c r="J10" s="22"/>
      <c r="K10" s="31">
        <f>H10/F10*J10*5%</f>
        <v>0</v>
      </c>
      <c r="L10" s="1"/>
      <c r="M10" s="1"/>
      <c r="N10" s="1"/>
    </row>
    <row r="11" spans="1:16" x14ac:dyDescent="0.25">
      <c r="A11" s="22" t="s">
        <v>33</v>
      </c>
      <c r="B11" s="156">
        <v>45097</v>
      </c>
      <c r="C11" s="24" t="s">
        <v>155</v>
      </c>
      <c r="D11" s="25" t="s">
        <v>156</v>
      </c>
      <c r="E11" s="26" t="s">
        <v>22</v>
      </c>
      <c r="F11" s="22">
        <v>31</v>
      </c>
      <c r="G11" s="29">
        <f>ROUND(F11/$H$1,3)</f>
        <v>1</v>
      </c>
      <c r="H11" s="30">
        <f>ROUND(G11*$C$6,2)</f>
        <v>878</v>
      </c>
      <c r="I11" s="24" t="s">
        <v>40</v>
      </c>
      <c r="J11" s="22">
        <v>31</v>
      </c>
      <c r="K11" s="31">
        <f>H11/F11*J11*5%</f>
        <v>43.900000000000006</v>
      </c>
      <c r="L11" s="1"/>
      <c r="M11" s="1"/>
      <c r="N11" s="1"/>
    </row>
    <row r="12" spans="1:16" x14ac:dyDescent="0.25">
      <c r="A12" s="22"/>
      <c r="B12" s="38" t="s">
        <v>41</v>
      </c>
      <c r="C12" s="22"/>
      <c r="D12" s="39"/>
      <c r="E12" s="40"/>
      <c r="F12" s="22"/>
      <c r="G12" s="42">
        <f>SUM(G8:G11)</f>
        <v>3.4510000000000001</v>
      </c>
      <c r="H12" s="30">
        <f>SUM(H8:H11)</f>
        <v>3029.98</v>
      </c>
      <c r="I12" s="24"/>
      <c r="J12" s="22"/>
      <c r="K12" s="31">
        <f>SUM(K8:K11)</f>
        <v>48.146020000000007</v>
      </c>
      <c r="L12" s="1"/>
      <c r="M12" s="1"/>
      <c r="N12" s="1"/>
    </row>
    <row r="13" spans="1:16" x14ac:dyDescent="0.25">
      <c r="A13" s="22"/>
      <c r="B13" s="43" t="s">
        <v>42</v>
      </c>
      <c r="C13" s="166">
        <f>H12-K12</f>
        <v>2981.8339799999999</v>
      </c>
      <c r="D13" s="166"/>
      <c r="E13" s="166"/>
      <c r="F13" s="166"/>
      <c r="G13" s="166"/>
      <c r="H13" s="166"/>
      <c r="I13" s="166"/>
      <c r="J13" s="166"/>
      <c r="K13" s="166"/>
      <c r="L13" s="1"/>
      <c r="M13" s="1"/>
      <c r="N13" s="1"/>
    </row>
    <row r="14" spans="1:16" x14ac:dyDescent="0.25">
      <c r="A14" s="1"/>
      <c r="B14" s="1"/>
      <c r="C14" s="8"/>
      <c r="D14" s="8"/>
      <c r="E14" s="8"/>
      <c r="F14" s="8"/>
      <c r="G14" s="8"/>
      <c r="H14" s="8"/>
      <c r="I14" s="8"/>
      <c r="J14" s="8"/>
      <c r="K14" s="8"/>
      <c r="L14" s="8"/>
      <c r="M14" s="8"/>
      <c r="N14" s="1"/>
      <c r="O14" s="1"/>
      <c r="P14" s="1"/>
    </row>
    <row r="15" spans="1:16" x14ac:dyDescent="0.25">
      <c r="A15" s="1" t="s">
        <v>43</v>
      </c>
      <c r="B15" s="1"/>
      <c r="C15" s="1"/>
      <c r="D15" s="1"/>
      <c r="E15" s="1"/>
      <c r="F15" s="4"/>
      <c r="G15" s="44"/>
      <c r="H15" s="1"/>
      <c r="I15" s="7"/>
      <c r="J15" s="8"/>
      <c r="K15" s="3"/>
      <c r="L15" s="1"/>
      <c r="M15" s="8"/>
      <c r="N15" s="1"/>
      <c r="O15" s="1"/>
      <c r="P15" s="1"/>
    </row>
    <row r="16" spans="1:16" x14ac:dyDescent="0.25">
      <c r="A16" s="1"/>
      <c r="B16" s="1" t="s">
        <v>44</v>
      </c>
      <c r="C16" s="1"/>
      <c r="D16" s="1"/>
      <c r="E16" s="1"/>
      <c r="F16" s="4"/>
      <c r="G16" s="44"/>
      <c r="H16" s="1"/>
      <c r="I16" s="7"/>
      <c r="J16" s="8"/>
      <c r="K16" s="3"/>
      <c r="L16" s="1"/>
      <c r="M16" s="8"/>
      <c r="N16" s="1"/>
      <c r="O16" s="1"/>
      <c r="P16" s="1"/>
    </row>
    <row r="17" spans="1:16" x14ac:dyDescent="0.25">
      <c r="A17" s="1"/>
      <c r="B17" s="1" t="s">
        <v>45</v>
      </c>
      <c r="C17" s="1"/>
      <c r="D17" s="1"/>
      <c r="E17" s="1"/>
      <c r="F17" s="4"/>
      <c r="G17" s="44"/>
      <c r="H17" s="1"/>
      <c r="I17" s="7"/>
      <c r="J17" s="8"/>
      <c r="K17" s="3"/>
      <c r="L17" s="1"/>
      <c r="M17" s="8"/>
      <c r="N17" s="1"/>
      <c r="O17" s="1"/>
      <c r="P17" s="1"/>
    </row>
    <row r="18" spans="1:16" x14ac:dyDescent="0.25">
      <c r="A18" s="1"/>
      <c r="B18" s="1"/>
      <c r="C18" s="1"/>
      <c r="D18" s="1"/>
      <c r="E18" s="1"/>
      <c r="F18" s="4"/>
      <c r="G18" s="44"/>
      <c r="H18" s="1"/>
      <c r="I18" s="7"/>
      <c r="J18" s="8"/>
      <c r="K18" s="3"/>
      <c r="L18" s="1"/>
      <c r="M18" s="8"/>
      <c r="N18" s="1"/>
      <c r="O18" s="1"/>
      <c r="P18" s="1"/>
    </row>
    <row r="19" spans="1:16" x14ac:dyDescent="0.25">
      <c r="A19" s="1"/>
      <c r="B19" s="46" t="s">
        <v>46</v>
      </c>
      <c r="C19" s="1"/>
      <c r="D19" s="1"/>
      <c r="E19" s="1"/>
      <c r="F19" s="4"/>
      <c r="G19" s="44"/>
      <c r="H19" s="1"/>
      <c r="I19" s="7"/>
      <c r="J19" s="8"/>
      <c r="K19" s="3"/>
      <c r="L19" s="1"/>
      <c r="M19" s="8"/>
      <c r="N19" s="1"/>
      <c r="O19" s="1"/>
      <c r="P19" s="1"/>
    </row>
    <row r="20" spans="1:16" x14ac:dyDescent="0.25">
      <c r="A20" s="1" t="s">
        <v>47</v>
      </c>
      <c r="B20" s="1" t="s">
        <v>157</v>
      </c>
      <c r="C20" s="1"/>
      <c r="D20" s="1"/>
      <c r="E20" s="1"/>
      <c r="F20" s="4"/>
      <c r="G20" s="3"/>
      <c r="H20" s="3"/>
      <c r="I20" s="7"/>
      <c r="J20" s="8"/>
      <c r="K20" s="3"/>
      <c r="L20" s="1"/>
      <c r="M20" s="8"/>
      <c r="N20" s="1"/>
      <c r="O20" s="1"/>
      <c r="P20" s="1"/>
    </row>
    <row r="21" spans="1:16" x14ac:dyDescent="0.25">
      <c r="A21" s="1" t="s">
        <v>47</v>
      </c>
      <c r="B21" s="1" t="s">
        <v>49</v>
      </c>
      <c r="C21" s="1"/>
      <c r="D21" s="1"/>
      <c r="E21" s="1"/>
      <c r="F21" s="4"/>
      <c r="G21" s="1"/>
      <c r="H21" s="1"/>
      <c r="I21" s="7"/>
      <c r="J21" s="8"/>
      <c r="K21" s="1"/>
      <c r="L21" s="1"/>
      <c r="M21" s="8"/>
      <c r="N21" s="1"/>
      <c r="O21" s="1"/>
      <c r="P21" s="1"/>
    </row>
    <row r="22" spans="1:16" s="1" customFormat="1" ht="10" x14ac:dyDescent="0.2">
      <c r="A22" s="1" t="s">
        <v>47</v>
      </c>
      <c r="B22" s="1" t="s">
        <v>158</v>
      </c>
      <c r="D22" s="3"/>
      <c r="F22" s="4"/>
      <c r="I22" s="8"/>
      <c r="J22" s="7"/>
      <c r="K22" s="8"/>
      <c r="N22" s="8"/>
    </row>
    <row r="23" spans="1:16" s="1" customFormat="1" ht="10" x14ac:dyDescent="0.2">
      <c r="A23" s="1" t="s">
        <v>47</v>
      </c>
      <c r="B23" s="1" t="s">
        <v>162</v>
      </c>
      <c r="D23" s="3"/>
      <c r="F23" s="4"/>
      <c r="I23" s="8"/>
      <c r="J23" s="7"/>
      <c r="K23" s="8"/>
      <c r="N23" s="8"/>
    </row>
    <row r="24" spans="1:16" x14ac:dyDescent="0.25">
      <c r="A24" s="1" t="s">
        <v>47</v>
      </c>
      <c r="B24" s="46" t="s">
        <v>54</v>
      </c>
      <c r="C24" s="46"/>
      <c r="D24" s="46"/>
      <c r="E24" s="46"/>
      <c r="F24" s="4"/>
      <c r="G24" s="1"/>
      <c r="H24" s="1"/>
      <c r="I24" s="7"/>
      <c r="J24" s="8"/>
      <c r="K24" s="1"/>
      <c r="L24" s="1"/>
      <c r="M24" s="1"/>
      <c r="N24" s="1"/>
      <c r="O24" s="1"/>
      <c r="P24" s="1"/>
    </row>
    <row r="25" spans="1:16" x14ac:dyDescent="0.25">
      <c r="A25" s="1"/>
      <c r="B25" s="1" t="s">
        <v>55</v>
      </c>
      <c r="C25" s="1"/>
      <c r="D25" s="1"/>
      <c r="E25" s="1"/>
      <c r="F25" s="4"/>
      <c r="G25" s="1"/>
      <c r="H25" s="1"/>
      <c r="I25" s="7"/>
      <c r="J25" s="8"/>
      <c r="K25" s="1"/>
      <c r="L25" s="1"/>
      <c r="M25" s="1"/>
      <c r="N25" s="1"/>
      <c r="O25" s="1"/>
      <c r="P25" s="1"/>
    </row>
    <row r="26" spans="1:16" x14ac:dyDescent="0.25">
      <c r="A26" s="1"/>
      <c r="B26" s="1" t="s">
        <v>56</v>
      </c>
      <c r="C26" s="1"/>
      <c r="D26" s="1"/>
      <c r="E26" s="1"/>
      <c r="F26" s="4"/>
      <c r="G26" s="1"/>
      <c r="H26" s="1"/>
      <c r="I26" s="7"/>
      <c r="J26" s="8"/>
      <c r="K26" s="1"/>
      <c r="L26" s="1"/>
      <c r="M26" s="1"/>
      <c r="N26" s="1"/>
      <c r="O26" s="1"/>
      <c r="P26" s="1"/>
    </row>
    <row r="27" spans="1:16" x14ac:dyDescent="0.25">
      <c r="A27" s="1"/>
      <c r="B27" s="1" t="s">
        <v>57</v>
      </c>
      <c r="C27" s="1"/>
      <c r="D27" s="1"/>
      <c r="E27" s="1"/>
      <c r="F27" s="4"/>
      <c r="G27" s="1"/>
      <c r="H27" s="1"/>
      <c r="I27" s="7"/>
      <c r="J27" s="8"/>
      <c r="K27" s="1"/>
      <c r="L27" s="1"/>
      <c r="M27" s="1"/>
      <c r="N27" s="1"/>
      <c r="O27" s="1"/>
      <c r="P27" s="1"/>
    </row>
    <row r="28" spans="1:16" x14ac:dyDescent="0.25">
      <c r="A28" s="1"/>
      <c r="B28" s="1"/>
      <c r="C28" s="1"/>
      <c r="D28" s="1"/>
      <c r="E28" s="1"/>
      <c r="F28" s="4"/>
      <c r="G28" s="1"/>
      <c r="H28" s="1"/>
      <c r="I28" s="7"/>
      <c r="J28" s="8"/>
      <c r="K28" s="1"/>
      <c r="L28" s="1"/>
      <c r="M28" s="8"/>
      <c r="N28" s="1"/>
      <c r="O28" s="1"/>
      <c r="P28" s="1"/>
    </row>
    <row r="29" spans="1:16" x14ac:dyDescent="0.25">
      <c r="A29" s="1"/>
      <c r="B29" s="1" t="s">
        <v>163</v>
      </c>
      <c r="C29" s="1"/>
      <c r="D29" s="1"/>
      <c r="E29" s="1"/>
      <c r="F29" s="4"/>
      <c r="G29" s="1"/>
      <c r="H29" s="1"/>
      <c r="I29" s="7"/>
      <c r="J29" s="8"/>
      <c r="K29" s="1"/>
      <c r="L29" s="1"/>
      <c r="M29" s="8"/>
      <c r="N29" s="1"/>
      <c r="O29" s="1"/>
      <c r="P29" s="1"/>
    </row>
    <row r="30" spans="1:16" ht="13" x14ac:dyDescent="0.3">
      <c r="A30" s="1"/>
      <c r="B30" s="158">
        <v>878</v>
      </c>
      <c r="C30" s="1" t="s">
        <v>164</v>
      </c>
      <c r="D30" s="1"/>
      <c r="E30" s="1"/>
      <c r="F30" s="4"/>
      <c r="G30" s="1"/>
      <c r="H30" s="1"/>
      <c r="I30" s="7"/>
      <c r="J30" s="8"/>
      <c r="K30" s="1"/>
      <c r="L30" s="1"/>
      <c r="M30" s="8"/>
      <c r="N30" s="1"/>
      <c r="O30" s="1"/>
      <c r="P30" s="1"/>
    </row>
    <row r="31" spans="1:16" ht="13" x14ac:dyDescent="0.3">
      <c r="A31" s="1"/>
      <c r="B31" s="158">
        <v>992</v>
      </c>
      <c r="C31" s="1" t="s">
        <v>165</v>
      </c>
      <c r="D31" s="1"/>
      <c r="E31" s="1"/>
      <c r="F31" s="4"/>
      <c r="G31" s="1"/>
      <c r="H31" s="1"/>
      <c r="I31" s="7"/>
      <c r="J31" s="8"/>
      <c r="K31" s="1"/>
      <c r="L31" s="1"/>
      <c r="M31" s="8"/>
      <c r="N31" s="1"/>
      <c r="O31" s="1"/>
      <c r="P31" s="1"/>
    </row>
    <row r="32" spans="1:16" ht="13" x14ac:dyDescent="0.3">
      <c r="A32" s="1"/>
      <c r="B32" s="158">
        <v>1122</v>
      </c>
      <c r="C32" s="1" t="s">
        <v>166</v>
      </c>
      <c r="D32" s="1"/>
      <c r="E32" s="1"/>
      <c r="F32" s="4"/>
      <c r="G32" s="1"/>
      <c r="H32" s="1"/>
      <c r="I32" s="7"/>
      <c r="J32" s="8"/>
      <c r="K32" s="1"/>
      <c r="L32" s="1"/>
      <c r="M32" s="8"/>
      <c r="N32" s="1"/>
      <c r="O32" s="1"/>
      <c r="P32" s="1"/>
    </row>
    <row r="33" spans="1:13" x14ac:dyDescent="0.25">
      <c r="A33" s="1"/>
      <c r="B33" s="1"/>
      <c r="C33" s="1"/>
      <c r="D33" s="1"/>
      <c r="E33" s="4"/>
      <c r="F33" s="1"/>
      <c r="G33" s="1"/>
      <c r="H33" s="8"/>
      <c r="I33" s="7"/>
      <c r="J33" s="8"/>
      <c r="K33" s="1"/>
      <c r="L33" s="8"/>
      <c r="M33" s="8"/>
    </row>
  </sheetData>
  <mergeCells count="1">
    <mergeCell ref="C13:K13"/>
  </mergeCells>
  <printOptions gridLines="1"/>
  <pageMargins left="0.75" right="0.75" top="1" bottom="1" header="0.5" footer="0.5"/>
  <pageSetup paperSize="9" orientation="landscape" r:id="rId1"/>
  <headerFooter alignWithMargins="0">
    <oddHeader>&amp;R&amp;11Halduslepingu lisa 2</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AC94B-7F2D-4895-84FD-28638ACF547A}">
  <dimension ref="A1:P34"/>
  <sheetViews>
    <sheetView workbookViewId="0">
      <selection activeCell="F18" sqref="F18"/>
    </sheetView>
  </sheetViews>
  <sheetFormatPr defaultRowHeight="12.5" x14ac:dyDescent="0.25"/>
  <cols>
    <col min="1" max="1" width="4.1796875" style="57" customWidth="1"/>
    <col min="2" max="2" width="15.26953125" style="57" customWidth="1"/>
    <col min="3" max="3" width="14.1796875" style="57" customWidth="1"/>
    <col min="4" max="4" width="16" style="57" customWidth="1"/>
    <col min="5" max="5" width="14.1796875" style="57" customWidth="1"/>
    <col min="6" max="6" width="14.7265625" style="57" customWidth="1"/>
    <col min="7" max="7" width="10.453125" style="57" customWidth="1"/>
    <col min="8" max="8" width="8.453125" style="57" customWidth="1"/>
    <col min="9" max="9" width="12.453125" style="159" bestFit="1" customWidth="1"/>
    <col min="10" max="10" width="10.453125" style="160" customWidth="1"/>
    <col min="11" max="11" width="13.26953125" style="57" bestFit="1" customWidth="1"/>
    <col min="12" max="12" width="9.1796875" style="57"/>
    <col min="13" max="13" width="9.1796875" style="160" customWidth="1"/>
    <col min="14" max="256" width="9.1796875" style="57"/>
    <col min="257" max="257" width="4.1796875" style="57" customWidth="1"/>
    <col min="258" max="258" width="15.26953125" style="57" customWidth="1"/>
    <col min="259" max="259" width="14.1796875" style="57" customWidth="1"/>
    <col min="260" max="260" width="16" style="57" customWidth="1"/>
    <col min="261" max="261" width="14.1796875" style="57" customWidth="1"/>
    <col min="262" max="262" width="14.7265625" style="57" customWidth="1"/>
    <col min="263" max="263" width="10.453125" style="57" customWidth="1"/>
    <col min="264" max="264" width="8.453125" style="57" customWidth="1"/>
    <col min="265" max="265" width="12.453125" style="57" bestFit="1" customWidth="1"/>
    <col min="266" max="266" width="10.453125" style="57" customWidth="1"/>
    <col min="267" max="267" width="13.26953125" style="57" bestFit="1" customWidth="1"/>
    <col min="268" max="512" width="9.1796875" style="57"/>
    <col min="513" max="513" width="4.1796875" style="57" customWidth="1"/>
    <col min="514" max="514" width="15.26953125" style="57" customWidth="1"/>
    <col min="515" max="515" width="14.1796875" style="57" customWidth="1"/>
    <col min="516" max="516" width="16" style="57" customWidth="1"/>
    <col min="517" max="517" width="14.1796875" style="57" customWidth="1"/>
    <col min="518" max="518" width="14.7265625" style="57" customWidth="1"/>
    <col min="519" max="519" width="10.453125" style="57" customWidth="1"/>
    <col min="520" max="520" width="8.453125" style="57" customWidth="1"/>
    <col min="521" max="521" width="12.453125" style="57" bestFit="1" customWidth="1"/>
    <col min="522" max="522" width="10.453125" style="57" customWidth="1"/>
    <col min="523" max="523" width="13.26953125" style="57" bestFit="1" customWidth="1"/>
    <col min="524" max="768" width="9.1796875" style="57"/>
    <col min="769" max="769" width="4.1796875" style="57" customWidth="1"/>
    <col min="770" max="770" width="15.26953125" style="57" customWidth="1"/>
    <col min="771" max="771" width="14.1796875" style="57" customWidth="1"/>
    <col min="772" max="772" width="16" style="57" customWidth="1"/>
    <col min="773" max="773" width="14.1796875" style="57" customWidth="1"/>
    <col min="774" max="774" width="14.7265625" style="57" customWidth="1"/>
    <col min="775" max="775" width="10.453125" style="57" customWidth="1"/>
    <col min="776" max="776" width="8.453125" style="57" customWidth="1"/>
    <col min="777" max="777" width="12.453125" style="57" bestFit="1" customWidth="1"/>
    <col min="778" max="778" width="10.453125" style="57" customWidth="1"/>
    <col min="779" max="779" width="13.26953125" style="57" bestFit="1" customWidth="1"/>
    <col min="780" max="1024" width="9.1796875" style="57"/>
    <col min="1025" max="1025" width="4.1796875" style="57" customWidth="1"/>
    <col min="1026" max="1026" width="15.26953125" style="57" customWidth="1"/>
    <col min="1027" max="1027" width="14.1796875" style="57" customWidth="1"/>
    <col min="1028" max="1028" width="16" style="57" customWidth="1"/>
    <col min="1029" max="1029" width="14.1796875" style="57" customWidth="1"/>
    <col min="1030" max="1030" width="14.7265625" style="57" customWidth="1"/>
    <col min="1031" max="1031" width="10.453125" style="57" customWidth="1"/>
    <col min="1032" max="1032" width="8.453125" style="57" customWidth="1"/>
    <col min="1033" max="1033" width="12.453125" style="57" bestFit="1" customWidth="1"/>
    <col min="1034" max="1034" width="10.453125" style="57" customWidth="1"/>
    <col min="1035" max="1035" width="13.26953125" style="57" bestFit="1" customWidth="1"/>
    <col min="1036" max="1280" width="9.1796875" style="57"/>
    <col min="1281" max="1281" width="4.1796875" style="57" customWidth="1"/>
    <col min="1282" max="1282" width="15.26953125" style="57" customWidth="1"/>
    <col min="1283" max="1283" width="14.1796875" style="57" customWidth="1"/>
    <col min="1284" max="1284" width="16" style="57" customWidth="1"/>
    <col min="1285" max="1285" width="14.1796875" style="57" customWidth="1"/>
    <col min="1286" max="1286" width="14.7265625" style="57" customWidth="1"/>
    <col min="1287" max="1287" width="10.453125" style="57" customWidth="1"/>
    <col min="1288" max="1288" width="8.453125" style="57" customWidth="1"/>
    <col min="1289" max="1289" width="12.453125" style="57" bestFit="1" customWidth="1"/>
    <col min="1290" max="1290" width="10.453125" style="57" customWidth="1"/>
    <col min="1291" max="1291" width="13.26953125" style="57" bestFit="1" customWidth="1"/>
    <col min="1292" max="1536" width="9.1796875" style="57"/>
    <col min="1537" max="1537" width="4.1796875" style="57" customWidth="1"/>
    <col min="1538" max="1538" width="15.26953125" style="57" customWidth="1"/>
    <col min="1539" max="1539" width="14.1796875" style="57" customWidth="1"/>
    <col min="1540" max="1540" width="16" style="57" customWidth="1"/>
    <col min="1541" max="1541" width="14.1796875" style="57" customWidth="1"/>
    <col min="1542" max="1542" width="14.7265625" style="57" customWidth="1"/>
    <col min="1543" max="1543" width="10.453125" style="57" customWidth="1"/>
    <col min="1544" max="1544" width="8.453125" style="57" customWidth="1"/>
    <col min="1545" max="1545" width="12.453125" style="57" bestFit="1" customWidth="1"/>
    <col min="1546" max="1546" width="10.453125" style="57" customWidth="1"/>
    <col min="1547" max="1547" width="13.26953125" style="57" bestFit="1" customWidth="1"/>
    <col min="1548" max="1792" width="9.1796875" style="57"/>
    <col min="1793" max="1793" width="4.1796875" style="57" customWidth="1"/>
    <col min="1794" max="1794" width="15.26953125" style="57" customWidth="1"/>
    <col min="1795" max="1795" width="14.1796875" style="57" customWidth="1"/>
    <col min="1796" max="1796" width="16" style="57" customWidth="1"/>
    <col min="1797" max="1797" width="14.1796875" style="57" customWidth="1"/>
    <col min="1798" max="1798" width="14.7265625" style="57" customWidth="1"/>
    <col min="1799" max="1799" width="10.453125" style="57" customWidth="1"/>
    <col min="1800" max="1800" width="8.453125" style="57" customWidth="1"/>
    <col min="1801" max="1801" width="12.453125" style="57" bestFit="1" customWidth="1"/>
    <col min="1802" max="1802" width="10.453125" style="57" customWidth="1"/>
    <col min="1803" max="1803" width="13.26953125" style="57" bestFit="1" customWidth="1"/>
    <col min="1804" max="2048" width="9.1796875" style="57"/>
    <col min="2049" max="2049" width="4.1796875" style="57" customWidth="1"/>
    <col min="2050" max="2050" width="15.26953125" style="57" customWidth="1"/>
    <col min="2051" max="2051" width="14.1796875" style="57" customWidth="1"/>
    <col min="2052" max="2052" width="16" style="57" customWidth="1"/>
    <col min="2053" max="2053" width="14.1796875" style="57" customWidth="1"/>
    <col min="2054" max="2054" width="14.7265625" style="57" customWidth="1"/>
    <col min="2055" max="2055" width="10.453125" style="57" customWidth="1"/>
    <col min="2056" max="2056" width="8.453125" style="57" customWidth="1"/>
    <col min="2057" max="2057" width="12.453125" style="57" bestFit="1" customWidth="1"/>
    <col min="2058" max="2058" width="10.453125" style="57" customWidth="1"/>
    <col min="2059" max="2059" width="13.26953125" style="57" bestFit="1" customWidth="1"/>
    <col min="2060" max="2304" width="9.1796875" style="57"/>
    <col min="2305" max="2305" width="4.1796875" style="57" customWidth="1"/>
    <col min="2306" max="2306" width="15.26953125" style="57" customWidth="1"/>
    <col min="2307" max="2307" width="14.1796875" style="57" customWidth="1"/>
    <col min="2308" max="2308" width="16" style="57" customWidth="1"/>
    <col min="2309" max="2309" width="14.1796875" style="57" customWidth="1"/>
    <col min="2310" max="2310" width="14.7265625" style="57" customWidth="1"/>
    <col min="2311" max="2311" width="10.453125" style="57" customWidth="1"/>
    <col min="2312" max="2312" width="8.453125" style="57" customWidth="1"/>
    <col min="2313" max="2313" width="12.453125" style="57" bestFit="1" customWidth="1"/>
    <col min="2314" max="2314" width="10.453125" style="57" customWidth="1"/>
    <col min="2315" max="2315" width="13.26953125" style="57" bestFit="1" customWidth="1"/>
    <col min="2316" max="2560" width="9.1796875" style="57"/>
    <col min="2561" max="2561" width="4.1796875" style="57" customWidth="1"/>
    <col min="2562" max="2562" width="15.26953125" style="57" customWidth="1"/>
    <col min="2563" max="2563" width="14.1796875" style="57" customWidth="1"/>
    <col min="2564" max="2564" width="16" style="57" customWidth="1"/>
    <col min="2565" max="2565" width="14.1796875" style="57" customWidth="1"/>
    <col min="2566" max="2566" width="14.7265625" style="57" customWidth="1"/>
    <col min="2567" max="2567" width="10.453125" style="57" customWidth="1"/>
    <col min="2568" max="2568" width="8.453125" style="57" customWidth="1"/>
    <col min="2569" max="2569" width="12.453125" style="57" bestFit="1" customWidth="1"/>
    <col min="2570" max="2570" width="10.453125" style="57" customWidth="1"/>
    <col min="2571" max="2571" width="13.26953125" style="57" bestFit="1" customWidth="1"/>
    <col min="2572" max="2816" width="9.1796875" style="57"/>
    <col min="2817" max="2817" width="4.1796875" style="57" customWidth="1"/>
    <col min="2818" max="2818" width="15.26953125" style="57" customWidth="1"/>
    <col min="2819" max="2819" width="14.1796875" style="57" customWidth="1"/>
    <col min="2820" max="2820" width="16" style="57" customWidth="1"/>
    <col min="2821" max="2821" width="14.1796875" style="57" customWidth="1"/>
    <col min="2822" max="2822" width="14.7265625" style="57" customWidth="1"/>
    <col min="2823" max="2823" width="10.453125" style="57" customWidth="1"/>
    <col min="2824" max="2824" width="8.453125" style="57" customWidth="1"/>
    <col min="2825" max="2825" width="12.453125" style="57" bestFit="1" customWidth="1"/>
    <col min="2826" max="2826" width="10.453125" style="57" customWidth="1"/>
    <col min="2827" max="2827" width="13.26953125" style="57" bestFit="1" customWidth="1"/>
    <col min="2828" max="3072" width="9.1796875" style="57"/>
    <col min="3073" max="3073" width="4.1796875" style="57" customWidth="1"/>
    <col min="3074" max="3074" width="15.26953125" style="57" customWidth="1"/>
    <col min="3075" max="3075" width="14.1796875" style="57" customWidth="1"/>
    <col min="3076" max="3076" width="16" style="57" customWidth="1"/>
    <col min="3077" max="3077" width="14.1796875" style="57" customWidth="1"/>
    <col min="3078" max="3078" width="14.7265625" style="57" customWidth="1"/>
    <col min="3079" max="3079" width="10.453125" style="57" customWidth="1"/>
    <col min="3080" max="3080" width="8.453125" style="57" customWidth="1"/>
    <col min="3081" max="3081" width="12.453125" style="57" bestFit="1" customWidth="1"/>
    <col min="3082" max="3082" width="10.453125" style="57" customWidth="1"/>
    <col min="3083" max="3083" width="13.26953125" style="57" bestFit="1" customWidth="1"/>
    <col min="3084" max="3328" width="9.1796875" style="57"/>
    <col min="3329" max="3329" width="4.1796875" style="57" customWidth="1"/>
    <col min="3330" max="3330" width="15.26953125" style="57" customWidth="1"/>
    <col min="3331" max="3331" width="14.1796875" style="57" customWidth="1"/>
    <col min="3332" max="3332" width="16" style="57" customWidth="1"/>
    <col min="3333" max="3333" width="14.1796875" style="57" customWidth="1"/>
    <col min="3334" max="3334" width="14.7265625" style="57" customWidth="1"/>
    <col min="3335" max="3335" width="10.453125" style="57" customWidth="1"/>
    <col min="3336" max="3336" width="8.453125" style="57" customWidth="1"/>
    <col min="3337" max="3337" width="12.453125" style="57" bestFit="1" customWidth="1"/>
    <col min="3338" max="3338" width="10.453125" style="57" customWidth="1"/>
    <col min="3339" max="3339" width="13.26953125" style="57" bestFit="1" customWidth="1"/>
    <col min="3340" max="3584" width="9.1796875" style="57"/>
    <col min="3585" max="3585" width="4.1796875" style="57" customWidth="1"/>
    <col min="3586" max="3586" width="15.26953125" style="57" customWidth="1"/>
    <col min="3587" max="3587" width="14.1796875" style="57" customWidth="1"/>
    <col min="3588" max="3588" width="16" style="57" customWidth="1"/>
    <col min="3589" max="3589" width="14.1796875" style="57" customWidth="1"/>
    <col min="3590" max="3590" width="14.7265625" style="57" customWidth="1"/>
    <col min="3591" max="3591" width="10.453125" style="57" customWidth="1"/>
    <col min="3592" max="3592" width="8.453125" style="57" customWidth="1"/>
    <col min="3593" max="3593" width="12.453125" style="57" bestFit="1" customWidth="1"/>
    <col min="3594" max="3594" width="10.453125" style="57" customWidth="1"/>
    <col min="3595" max="3595" width="13.26953125" style="57" bestFit="1" customWidth="1"/>
    <col min="3596" max="3840" width="9.1796875" style="57"/>
    <col min="3841" max="3841" width="4.1796875" style="57" customWidth="1"/>
    <col min="3842" max="3842" width="15.26953125" style="57" customWidth="1"/>
    <col min="3843" max="3843" width="14.1796875" style="57" customWidth="1"/>
    <col min="3844" max="3844" width="16" style="57" customWidth="1"/>
    <col min="3845" max="3845" width="14.1796875" style="57" customWidth="1"/>
    <col min="3846" max="3846" width="14.7265625" style="57" customWidth="1"/>
    <col min="3847" max="3847" width="10.453125" style="57" customWidth="1"/>
    <col min="3848" max="3848" width="8.453125" style="57" customWidth="1"/>
    <col min="3849" max="3849" width="12.453125" style="57" bestFit="1" customWidth="1"/>
    <col min="3850" max="3850" width="10.453125" style="57" customWidth="1"/>
    <col min="3851" max="3851" width="13.26953125" style="57" bestFit="1" customWidth="1"/>
    <col min="3852" max="4096" width="9.1796875" style="57"/>
    <col min="4097" max="4097" width="4.1796875" style="57" customWidth="1"/>
    <col min="4098" max="4098" width="15.26953125" style="57" customWidth="1"/>
    <col min="4099" max="4099" width="14.1796875" style="57" customWidth="1"/>
    <col min="4100" max="4100" width="16" style="57" customWidth="1"/>
    <col min="4101" max="4101" width="14.1796875" style="57" customWidth="1"/>
    <col min="4102" max="4102" width="14.7265625" style="57" customWidth="1"/>
    <col min="4103" max="4103" width="10.453125" style="57" customWidth="1"/>
    <col min="4104" max="4104" width="8.453125" style="57" customWidth="1"/>
    <col min="4105" max="4105" width="12.453125" style="57" bestFit="1" customWidth="1"/>
    <col min="4106" max="4106" width="10.453125" style="57" customWidth="1"/>
    <col min="4107" max="4107" width="13.26953125" style="57" bestFit="1" customWidth="1"/>
    <col min="4108" max="4352" width="9.1796875" style="57"/>
    <col min="4353" max="4353" width="4.1796875" style="57" customWidth="1"/>
    <col min="4354" max="4354" width="15.26953125" style="57" customWidth="1"/>
    <col min="4355" max="4355" width="14.1796875" style="57" customWidth="1"/>
    <col min="4356" max="4356" width="16" style="57" customWidth="1"/>
    <col min="4357" max="4357" width="14.1796875" style="57" customWidth="1"/>
    <col min="4358" max="4358" width="14.7265625" style="57" customWidth="1"/>
    <col min="4359" max="4359" width="10.453125" style="57" customWidth="1"/>
    <col min="4360" max="4360" width="8.453125" style="57" customWidth="1"/>
    <col min="4361" max="4361" width="12.453125" style="57" bestFit="1" customWidth="1"/>
    <col min="4362" max="4362" width="10.453125" style="57" customWidth="1"/>
    <col min="4363" max="4363" width="13.26953125" style="57" bestFit="1" customWidth="1"/>
    <col min="4364" max="4608" width="9.1796875" style="57"/>
    <col min="4609" max="4609" width="4.1796875" style="57" customWidth="1"/>
    <col min="4610" max="4610" width="15.26953125" style="57" customWidth="1"/>
    <col min="4611" max="4611" width="14.1796875" style="57" customWidth="1"/>
    <col min="4612" max="4612" width="16" style="57" customWidth="1"/>
    <col min="4613" max="4613" width="14.1796875" style="57" customWidth="1"/>
    <col min="4614" max="4614" width="14.7265625" style="57" customWidth="1"/>
    <col min="4615" max="4615" width="10.453125" style="57" customWidth="1"/>
    <col min="4616" max="4616" width="8.453125" style="57" customWidth="1"/>
    <col min="4617" max="4617" width="12.453125" style="57" bestFit="1" customWidth="1"/>
    <col min="4618" max="4618" width="10.453125" style="57" customWidth="1"/>
    <col min="4619" max="4619" width="13.26953125" style="57" bestFit="1" customWidth="1"/>
    <col min="4620" max="4864" width="9.1796875" style="57"/>
    <col min="4865" max="4865" width="4.1796875" style="57" customWidth="1"/>
    <col min="4866" max="4866" width="15.26953125" style="57" customWidth="1"/>
    <col min="4867" max="4867" width="14.1796875" style="57" customWidth="1"/>
    <col min="4868" max="4868" width="16" style="57" customWidth="1"/>
    <col min="4869" max="4869" width="14.1796875" style="57" customWidth="1"/>
    <col min="4870" max="4870" width="14.7265625" style="57" customWidth="1"/>
    <col min="4871" max="4871" width="10.453125" style="57" customWidth="1"/>
    <col min="4872" max="4872" width="8.453125" style="57" customWidth="1"/>
    <col min="4873" max="4873" width="12.453125" style="57" bestFit="1" customWidth="1"/>
    <col min="4874" max="4874" width="10.453125" style="57" customWidth="1"/>
    <col min="4875" max="4875" width="13.26953125" style="57" bestFit="1" customWidth="1"/>
    <col min="4876" max="5120" width="9.1796875" style="57"/>
    <col min="5121" max="5121" width="4.1796875" style="57" customWidth="1"/>
    <col min="5122" max="5122" width="15.26953125" style="57" customWidth="1"/>
    <col min="5123" max="5123" width="14.1796875" style="57" customWidth="1"/>
    <col min="5124" max="5124" width="16" style="57" customWidth="1"/>
    <col min="5125" max="5125" width="14.1796875" style="57" customWidth="1"/>
    <col min="5126" max="5126" width="14.7265625" style="57" customWidth="1"/>
    <col min="5127" max="5127" width="10.453125" style="57" customWidth="1"/>
    <col min="5128" max="5128" width="8.453125" style="57" customWidth="1"/>
    <col min="5129" max="5129" width="12.453125" style="57" bestFit="1" customWidth="1"/>
    <col min="5130" max="5130" width="10.453125" style="57" customWidth="1"/>
    <col min="5131" max="5131" width="13.26953125" style="57" bestFit="1" customWidth="1"/>
    <col min="5132" max="5376" width="9.1796875" style="57"/>
    <col min="5377" max="5377" width="4.1796875" style="57" customWidth="1"/>
    <col min="5378" max="5378" width="15.26953125" style="57" customWidth="1"/>
    <col min="5379" max="5379" width="14.1796875" style="57" customWidth="1"/>
    <col min="5380" max="5380" width="16" style="57" customWidth="1"/>
    <col min="5381" max="5381" width="14.1796875" style="57" customWidth="1"/>
    <col min="5382" max="5382" width="14.7265625" style="57" customWidth="1"/>
    <col min="5383" max="5383" width="10.453125" style="57" customWidth="1"/>
    <col min="5384" max="5384" width="8.453125" style="57" customWidth="1"/>
    <col min="5385" max="5385" width="12.453125" style="57" bestFit="1" customWidth="1"/>
    <col min="5386" max="5386" width="10.453125" style="57" customWidth="1"/>
    <col min="5387" max="5387" width="13.26953125" style="57" bestFit="1" customWidth="1"/>
    <col min="5388" max="5632" width="9.1796875" style="57"/>
    <col min="5633" max="5633" width="4.1796875" style="57" customWidth="1"/>
    <col min="5634" max="5634" width="15.26953125" style="57" customWidth="1"/>
    <col min="5635" max="5635" width="14.1796875" style="57" customWidth="1"/>
    <col min="5636" max="5636" width="16" style="57" customWidth="1"/>
    <col min="5637" max="5637" width="14.1796875" style="57" customWidth="1"/>
    <col min="5638" max="5638" width="14.7265625" style="57" customWidth="1"/>
    <col min="5639" max="5639" width="10.453125" style="57" customWidth="1"/>
    <col min="5640" max="5640" width="8.453125" style="57" customWidth="1"/>
    <col min="5641" max="5641" width="12.453125" style="57" bestFit="1" customWidth="1"/>
    <col min="5642" max="5642" width="10.453125" style="57" customWidth="1"/>
    <col min="5643" max="5643" width="13.26953125" style="57" bestFit="1" customWidth="1"/>
    <col min="5644" max="5888" width="9.1796875" style="57"/>
    <col min="5889" max="5889" width="4.1796875" style="57" customWidth="1"/>
    <col min="5890" max="5890" width="15.26953125" style="57" customWidth="1"/>
    <col min="5891" max="5891" width="14.1796875" style="57" customWidth="1"/>
    <col min="5892" max="5892" width="16" style="57" customWidth="1"/>
    <col min="5893" max="5893" width="14.1796875" style="57" customWidth="1"/>
    <col min="5894" max="5894" width="14.7265625" style="57" customWidth="1"/>
    <col min="5895" max="5895" width="10.453125" style="57" customWidth="1"/>
    <col min="5896" max="5896" width="8.453125" style="57" customWidth="1"/>
    <col min="5897" max="5897" width="12.453125" style="57" bestFit="1" customWidth="1"/>
    <col min="5898" max="5898" width="10.453125" style="57" customWidth="1"/>
    <col min="5899" max="5899" width="13.26953125" style="57" bestFit="1" customWidth="1"/>
    <col min="5900" max="6144" width="9.1796875" style="57"/>
    <col min="6145" max="6145" width="4.1796875" style="57" customWidth="1"/>
    <col min="6146" max="6146" width="15.26953125" style="57" customWidth="1"/>
    <col min="6147" max="6147" width="14.1796875" style="57" customWidth="1"/>
    <col min="6148" max="6148" width="16" style="57" customWidth="1"/>
    <col min="6149" max="6149" width="14.1796875" style="57" customWidth="1"/>
    <col min="6150" max="6150" width="14.7265625" style="57" customWidth="1"/>
    <col min="6151" max="6151" width="10.453125" style="57" customWidth="1"/>
    <col min="6152" max="6152" width="8.453125" style="57" customWidth="1"/>
    <col min="6153" max="6153" width="12.453125" style="57" bestFit="1" customWidth="1"/>
    <col min="6154" max="6154" width="10.453125" style="57" customWidth="1"/>
    <col min="6155" max="6155" width="13.26953125" style="57" bestFit="1" customWidth="1"/>
    <col min="6156" max="6400" width="9.1796875" style="57"/>
    <col min="6401" max="6401" width="4.1796875" style="57" customWidth="1"/>
    <col min="6402" max="6402" width="15.26953125" style="57" customWidth="1"/>
    <col min="6403" max="6403" width="14.1796875" style="57" customWidth="1"/>
    <col min="6404" max="6404" width="16" style="57" customWidth="1"/>
    <col min="6405" max="6405" width="14.1796875" style="57" customWidth="1"/>
    <col min="6406" max="6406" width="14.7265625" style="57" customWidth="1"/>
    <col min="6407" max="6407" width="10.453125" style="57" customWidth="1"/>
    <col min="6408" max="6408" width="8.453125" style="57" customWidth="1"/>
    <col min="6409" max="6409" width="12.453125" style="57" bestFit="1" customWidth="1"/>
    <col min="6410" max="6410" width="10.453125" style="57" customWidth="1"/>
    <col min="6411" max="6411" width="13.26953125" style="57" bestFit="1" customWidth="1"/>
    <col min="6412" max="6656" width="9.1796875" style="57"/>
    <col min="6657" max="6657" width="4.1796875" style="57" customWidth="1"/>
    <col min="6658" max="6658" width="15.26953125" style="57" customWidth="1"/>
    <col min="6659" max="6659" width="14.1796875" style="57" customWidth="1"/>
    <col min="6660" max="6660" width="16" style="57" customWidth="1"/>
    <col min="6661" max="6661" width="14.1796875" style="57" customWidth="1"/>
    <col min="6662" max="6662" width="14.7265625" style="57" customWidth="1"/>
    <col min="6663" max="6663" width="10.453125" style="57" customWidth="1"/>
    <col min="6664" max="6664" width="8.453125" style="57" customWidth="1"/>
    <col min="6665" max="6665" width="12.453125" style="57" bestFit="1" customWidth="1"/>
    <col min="6666" max="6666" width="10.453125" style="57" customWidth="1"/>
    <col min="6667" max="6667" width="13.26953125" style="57" bestFit="1" customWidth="1"/>
    <col min="6668" max="6912" width="9.1796875" style="57"/>
    <col min="6913" max="6913" width="4.1796875" style="57" customWidth="1"/>
    <col min="6914" max="6914" width="15.26953125" style="57" customWidth="1"/>
    <col min="6915" max="6915" width="14.1796875" style="57" customWidth="1"/>
    <col min="6916" max="6916" width="16" style="57" customWidth="1"/>
    <col min="6917" max="6917" width="14.1796875" style="57" customWidth="1"/>
    <col min="6918" max="6918" width="14.7265625" style="57" customWidth="1"/>
    <col min="6919" max="6919" width="10.453125" style="57" customWidth="1"/>
    <col min="6920" max="6920" width="8.453125" style="57" customWidth="1"/>
    <col min="6921" max="6921" width="12.453125" style="57" bestFit="1" customWidth="1"/>
    <col min="6922" max="6922" width="10.453125" style="57" customWidth="1"/>
    <col min="6923" max="6923" width="13.26953125" style="57" bestFit="1" customWidth="1"/>
    <col min="6924" max="7168" width="9.1796875" style="57"/>
    <col min="7169" max="7169" width="4.1796875" style="57" customWidth="1"/>
    <col min="7170" max="7170" width="15.26953125" style="57" customWidth="1"/>
    <col min="7171" max="7171" width="14.1796875" style="57" customWidth="1"/>
    <col min="7172" max="7172" width="16" style="57" customWidth="1"/>
    <col min="7173" max="7173" width="14.1796875" style="57" customWidth="1"/>
    <col min="7174" max="7174" width="14.7265625" style="57" customWidth="1"/>
    <col min="7175" max="7175" width="10.453125" style="57" customWidth="1"/>
    <col min="7176" max="7176" width="8.453125" style="57" customWidth="1"/>
    <col min="7177" max="7177" width="12.453125" style="57" bestFit="1" customWidth="1"/>
    <col min="7178" max="7178" width="10.453125" style="57" customWidth="1"/>
    <col min="7179" max="7179" width="13.26953125" style="57" bestFit="1" customWidth="1"/>
    <col min="7180" max="7424" width="9.1796875" style="57"/>
    <col min="7425" max="7425" width="4.1796875" style="57" customWidth="1"/>
    <col min="7426" max="7426" width="15.26953125" style="57" customWidth="1"/>
    <col min="7427" max="7427" width="14.1796875" style="57" customWidth="1"/>
    <col min="7428" max="7428" width="16" style="57" customWidth="1"/>
    <col min="7429" max="7429" width="14.1796875" style="57" customWidth="1"/>
    <col min="7430" max="7430" width="14.7265625" style="57" customWidth="1"/>
    <col min="7431" max="7431" width="10.453125" style="57" customWidth="1"/>
    <col min="7432" max="7432" width="8.453125" style="57" customWidth="1"/>
    <col min="7433" max="7433" width="12.453125" style="57" bestFit="1" customWidth="1"/>
    <col min="7434" max="7434" width="10.453125" style="57" customWidth="1"/>
    <col min="7435" max="7435" width="13.26953125" style="57" bestFit="1" customWidth="1"/>
    <col min="7436" max="7680" width="9.1796875" style="57"/>
    <col min="7681" max="7681" width="4.1796875" style="57" customWidth="1"/>
    <col min="7682" max="7682" width="15.26953125" style="57" customWidth="1"/>
    <col min="7683" max="7683" width="14.1796875" style="57" customWidth="1"/>
    <col min="7684" max="7684" width="16" style="57" customWidth="1"/>
    <col min="7685" max="7685" width="14.1796875" style="57" customWidth="1"/>
    <col min="7686" max="7686" width="14.7265625" style="57" customWidth="1"/>
    <col min="7687" max="7687" width="10.453125" style="57" customWidth="1"/>
    <col min="7688" max="7688" width="8.453125" style="57" customWidth="1"/>
    <col min="7689" max="7689" width="12.453125" style="57" bestFit="1" customWidth="1"/>
    <col min="7690" max="7690" width="10.453125" style="57" customWidth="1"/>
    <col min="7691" max="7691" width="13.26953125" style="57" bestFit="1" customWidth="1"/>
    <col min="7692" max="7936" width="9.1796875" style="57"/>
    <col min="7937" max="7937" width="4.1796875" style="57" customWidth="1"/>
    <col min="7938" max="7938" width="15.26953125" style="57" customWidth="1"/>
    <col min="7939" max="7939" width="14.1796875" style="57" customWidth="1"/>
    <col min="7940" max="7940" width="16" style="57" customWidth="1"/>
    <col min="7941" max="7941" width="14.1796875" style="57" customWidth="1"/>
    <col min="7942" max="7942" width="14.7265625" style="57" customWidth="1"/>
    <col min="7943" max="7943" width="10.453125" style="57" customWidth="1"/>
    <col min="7944" max="7944" width="8.453125" style="57" customWidth="1"/>
    <col min="7945" max="7945" width="12.453125" style="57" bestFit="1" customWidth="1"/>
    <col min="7946" max="7946" width="10.453125" style="57" customWidth="1"/>
    <col min="7947" max="7947" width="13.26953125" style="57" bestFit="1" customWidth="1"/>
    <col min="7948" max="8192" width="9.1796875" style="57"/>
    <col min="8193" max="8193" width="4.1796875" style="57" customWidth="1"/>
    <col min="8194" max="8194" width="15.26953125" style="57" customWidth="1"/>
    <col min="8195" max="8195" width="14.1796875" style="57" customWidth="1"/>
    <col min="8196" max="8196" width="16" style="57" customWidth="1"/>
    <col min="8197" max="8197" width="14.1796875" style="57" customWidth="1"/>
    <col min="8198" max="8198" width="14.7265625" style="57" customWidth="1"/>
    <col min="8199" max="8199" width="10.453125" style="57" customWidth="1"/>
    <col min="8200" max="8200" width="8.453125" style="57" customWidth="1"/>
    <col min="8201" max="8201" width="12.453125" style="57" bestFit="1" customWidth="1"/>
    <col min="8202" max="8202" width="10.453125" style="57" customWidth="1"/>
    <col min="8203" max="8203" width="13.26953125" style="57" bestFit="1" customWidth="1"/>
    <col min="8204" max="8448" width="9.1796875" style="57"/>
    <col min="8449" max="8449" width="4.1796875" style="57" customWidth="1"/>
    <col min="8450" max="8450" width="15.26953125" style="57" customWidth="1"/>
    <col min="8451" max="8451" width="14.1796875" style="57" customWidth="1"/>
    <col min="8452" max="8452" width="16" style="57" customWidth="1"/>
    <col min="8453" max="8453" width="14.1796875" style="57" customWidth="1"/>
    <col min="8454" max="8454" width="14.7265625" style="57" customWidth="1"/>
    <col min="8455" max="8455" width="10.453125" style="57" customWidth="1"/>
    <col min="8456" max="8456" width="8.453125" style="57" customWidth="1"/>
    <col min="8457" max="8457" width="12.453125" style="57" bestFit="1" customWidth="1"/>
    <col min="8458" max="8458" width="10.453125" style="57" customWidth="1"/>
    <col min="8459" max="8459" width="13.26953125" style="57" bestFit="1" customWidth="1"/>
    <col min="8460" max="8704" width="9.1796875" style="57"/>
    <col min="8705" max="8705" width="4.1796875" style="57" customWidth="1"/>
    <col min="8706" max="8706" width="15.26953125" style="57" customWidth="1"/>
    <col min="8707" max="8707" width="14.1796875" style="57" customWidth="1"/>
    <col min="8708" max="8708" width="16" style="57" customWidth="1"/>
    <col min="8709" max="8709" width="14.1796875" style="57" customWidth="1"/>
    <col min="8710" max="8710" width="14.7265625" style="57" customWidth="1"/>
    <col min="8711" max="8711" width="10.453125" style="57" customWidth="1"/>
    <col min="8712" max="8712" width="8.453125" style="57" customWidth="1"/>
    <col min="8713" max="8713" width="12.453125" style="57" bestFit="1" customWidth="1"/>
    <col min="8714" max="8714" width="10.453125" style="57" customWidth="1"/>
    <col min="8715" max="8715" width="13.26953125" style="57" bestFit="1" customWidth="1"/>
    <col min="8716" max="8960" width="9.1796875" style="57"/>
    <col min="8961" max="8961" width="4.1796875" style="57" customWidth="1"/>
    <col min="8962" max="8962" width="15.26953125" style="57" customWidth="1"/>
    <col min="8963" max="8963" width="14.1796875" style="57" customWidth="1"/>
    <col min="8964" max="8964" width="16" style="57" customWidth="1"/>
    <col min="8965" max="8965" width="14.1796875" style="57" customWidth="1"/>
    <col min="8966" max="8966" width="14.7265625" style="57" customWidth="1"/>
    <col min="8967" max="8967" width="10.453125" style="57" customWidth="1"/>
    <col min="8968" max="8968" width="8.453125" style="57" customWidth="1"/>
    <col min="8969" max="8969" width="12.453125" style="57" bestFit="1" customWidth="1"/>
    <col min="8970" max="8970" width="10.453125" style="57" customWidth="1"/>
    <col min="8971" max="8971" width="13.26953125" style="57" bestFit="1" customWidth="1"/>
    <col min="8972" max="9216" width="9.1796875" style="57"/>
    <col min="9217" max="9217" width="4.1796875" style="57" customWidth="1"/>
    <col min="9218" max="9218" width="15.26953125" style="57" customWidth="1"/>
    <col min="9219" max="9219" width="14.1796875" style="57" customWidth="1"/>
    <col min="9220" max="9220" width="16" style="57" customWidth="1"/>
    <col min="9221" max="9221" width="14.1796875" style="57" customWidth="1"/>
    <col min="9222" max="9222" width="14.7265625" style="57" customWidth="1"/>
    <col min="9223" max="9223" width="10.453125" style="57" customWidth="1"/>
    <col min="9224" max="9224" width="8.453125" style="57" customWidth="1"/>
    <col min="9225" max="9225" width="12.453125" style="57" bestFit="1" customWidth="1"/>
    <col min="9226" max="9226" width="10.453125" style="57" customWidth="1"/>
    <col min="9227" max="9227" width="13.26953125" style="57" bestFit="1" customWidth="1"/>
    <col min="9228" max="9472" width="9.1796875" style="57"/>
    <col min="9473" max="9473" width="4.1796875" style="57" customWidth="1"/>
    <col min="9474" max="9474" width="15.26953125" style="57" customWidth="1"/>
    <col min="9475" max="9475" width="14.1796875" style="57" customWidth="1"/>
    <col min="9476" max="9476" width="16" style="57" customWidth="1"/>
    <col min="9477" max="9477" width="14.1796875" style="57" customWidth="1"/>
    <col min="9478" max="9478" width="14.7265625" style="57" customWidth="1"/>
    <col min="9479" max="9479" width="10.453125" style="57" customWidth="1"/>
    <col min="9480" max="9480" width="8.453125" style="57" customWidth="1"/>
    <col min="9481" max="9481" width="12.453125" style="57" bestFit="1" customWidth="1"/>
    <col min="9482" max="9482" width="10.453125" style="57" customWidth="1"/>
    <col min="9483" max="9483" width="13.26953125" style="57" bestFit="1" customWidth="1"/>
    <col min="9484" max="9728" width="9.1796875" style="57"/>
    <col min="9729" max="9729" width="4.1796875" style="57" customWidth="1"/>
    <col min="9730" max="9730" width="15.26953125" style="57" customWidth="1"/>
    <col min="9731" max="9731" width="14.1796875" style="57" customWidth="1"/>
    <col min="9732" max="9732" width="16" style="57" customWidth="1"/>
    <col min="9733" max="9733" width="14.1796875" style="57" customWidth="1"/>
    <col min="9734" max="9734" width="14.7265625" style="57" customWidth="1"/>
    <col min="9735" max="9735" width="10.453125" style="57" customWidth="1"/>
    <col min="9736" max="9736" width="8.453125" style="57" customWidth="1"/>
    <col min="9737" max="9737" width="12.453125" style="57" bestFit="1" customWidth="1"/>
    <col min="9738" max="9738" width="10.453125" style="57" customWidth="1"/>
    <col min="9739" max="9739" width="13.26953125" style="57" bestFit="1" customWidth="1"/>
    <col min="9740" max="9984" width="9.1796875" style="57"/>
    <col min="9985" max="9985" width="4.1796875" style="57" customWidth="1"/>
    <col min="9986" max="9986" width="15.26953125" style="57" customWidth="1"/>
    <col min="9987" max="9987" width="14.1796875" style="57" customWidth="1"/>
    <col min="9988" max="9988" width="16" style="57" customWidth="1"/>
    <col min="9989" max="9989" width="14.1796875" style="57" customWidth="1"/>
    <col min="9990" max="9990" width="14.7265625" style="57" customWidth="1"/>
    <col min="9991" max="9991" width="10.453125" style="57" customWidth="1"/>
    <col min="9992" max="9992" width="8.453125" style="57" customWidth="1"/>
    <col min="9993" max="9993" width="12.453125" style="57" bestFit="1" customWidth="1"/>
    <col min="9994" max="9994" width="10.453125" style="57" customWidth="1"/>
    <col min="9995" max="9995" width="13.26953125" style="57" bestFit="1" customWidth="1"/>
    <col min="9996" max="10240" width="9.1796875" style="57"/>
    <col min="10241" max="10241" width="4.1796875" style="57" customWidth="1"/>
    <col min="10242" max="10242" width="15.26953125" style="57" customWidth="1"/>
    <col min="10243" max="10243" width="14.1796875" style="57" customWidth="1"/>
    <col min="10244" max="10244" width="16" style="57" customWidth="1"/>
    <col min="10245" max="10245" width="14.1796875" style="57" customWidth="1"/>
    <col min="10246" max="10246" width="14.7265625" style="57" customWidth="1"/>
    <col min="10247" max="10247" width="10.453125" style="57" customWidth="1"/>
    <col min="10248" max="10248" width="8.453125" style="57" customWidth="1"/>
    <col min="10249" max="10249" width="12.453125" style="57" bestFit="1" customWidth="1"/>
    <col min="10250" max="10250" width="10.453125" style="57" customWidth="1"/>
    <col min="10251" max="10251" width="13.26953125" style="57" bestFit="1" customWidth="1"/>
    <col min="10252" max="10496" width="9.1796875" style="57"/>
    <col min="10497" max="10497" width="4.1796875" style="57" customWidth="1"/>
    <col min="10498" max="10498" width="15.26953125" style="57" customWidth="1"/>
    <col min="10499" max="10499" width="14.1796875" style="57" customWidth="1"/>
    <col min="10500" max="10500" width="16" style="57" customWidth="1"/>
    <col min="10501" max="10501" width="14.1796875" style="57" customWidth="1"/>
    <col min="10502" max="10502" width="14.7265625" style="57" customWidth="1"/>
    <col min="10503" max="10503" width="10.453125" style="57" customWidth="1"/>
    <col min="10504" max="10504" width="8.453125" style="57" customWidth="1"/>
    <col min="10505" max="10505" width="12.453125" style="57" bestFit="1" customWidth="1"/>
    <col min="10506" max="10506" width="10.453125" style="57" customWidth="1"/>
    <col min="10507" max="10507" width="13.26953125" style="57" bestFit="1" customWidth="1"/>
    <col min="10508" max="10752" width="9.1796875" style="57"/>
    <col min="10753" max="10753" width="4.1796875" style="57" customWidth="1"/>
    <col min="10754" max="10754" width="15.26953125" style="57" customWidth="1"/>
    <col min="10755" max="10755" width="14.1796875" style="57" customWidth="1"/>
    <col min="10756" max="10756" width="16" style="57" customWidth="1"/>
    <col min="10757" max="10757" width="14.1796875" style="57" customWidth="1"/>
    <col min="10758" max="10758" width="14.7265625" style="57" customWidth="1"/>
    <col min="10759" max="10759" width="10.453125" style="57" customWidth="1"/>
    <col min="10760" max="10760" width="8.453125" style="57" customWidth="1"/>
    <col min="10761" max="10761" width="12.453125" style="57" bestFit="1" customWidth="1"/>
    <col min="10762" max="10762" width="10.453125" style="57" customWidth="1"/>
    <col min="10763" max="10763" width="13.26953125" style="57" bestFit="1" customWidth="1"/>
    <col min="10764" max="11008" width="9.1796875" style="57"/>
    <col min="11009" max="11009" width="4.1796875" style="57" customWidth="1"/>
    <col min="11010" max="11010" width="15.26953125" style="57" customWidth="1"/>
    <col min="11011" max="11011" width="14.1796875" style="57" customWidth="1"/>
    <col min="11012" max="11012" width="16" style="57" customWidth="1"/>
    <col min="11013" max="11013" width="14.1796875" style="57" customWidth="1"/>
    <col min="11014" max="11014" width="14.7265625" style="57" customWidth="1"/>
    <col min="11015" max="11015" width="10.453125" style="57" customWidth="1"/>
    <col min="11016" max="11016" width="8.453125" style="57" customWidth="1"/>
    <col min="11017" max="11017" width="12.453125" style="57" bestFit="1" customWidth="1"/>
    <col min="11018" max="11018" width="10.453125" style="57" customWidth="1"/>
    <col min="11019" max="11019" width="13.26953125" style="57" bestFit="1" customWidth="1"/>
    <col min="11020" max="11264" width="9.1796875" style="57"/>
    <col min="11265" max="11265" width="4.1796875" style="57" customWidth="1"/>
    <col min="11266" max="11266" width="15.26953125" style="57" customWidth="1"/>
    <col min="11267" max="11267" width="14.1796875" style="57" customWidth="1"/>
    <col min="11268" max="11268" width="16" style="57" customWidth="1"/>
    <col min="11269" max="11269" width="14.1796875" style="57" customWidth="1"/>
    <col min="11270" max="11270" width="14.7265625" style="57" customWidth="1"/>
    <col min="11271" max="11271" width="10.453125" style="57" customWidth="1"/>
    <col min="11272" max="11272" width="8.453125" style="57" customWidth="1"/>
    <col min="11273" max="11273" width="12.453125" style="57" bestFit="1" customWidth="1"/>
    <col min="11274" max="11274" width="10.453125" style="57" customWidth="1"/>
    <col min="11275" max="11275" width="13.26953125" style="57" bestFit="1" customWidth="1"/>
    <col min="11276" max="11520" width="9.1796875" style="57"/>
    <col min="11521" max="11521" width="4.1796875" style="57" customWidth="1"/>
    <col min="11522" max="11522" width="15.26953125" style="57" customWidth="1"/>
    <col min="11523" max="11523" width="14.1796875" style="57" customWidth="1"/>
    <col min="11524" max="11524" width="16" style="57" customWidth="1"/>
    <col min="11525" max="11525" width="14.1796875" style="57" customWidth="1"/>
    <col min="11526" max="11526" width="14.7265625" style="57" customWidth="1"/>
    <col min="11527" max="11527" width="10.453125" style="57" customWidth="1"/>
    <col min="11528" max="11528" width="8.453125" style="57" customWidth="1"/>
    <col min="11529" max="11529" width="12.453125" style="57" bestFit="1" customWidth="1"/>
    <col min="11530" max="11530" width="10.453125" style="57" customWidth="1"/>
    <col min="11531" max="11531" width="13.26953125" style="57" bestFit="1" customWidth="1"/>
    <col min="11532" max="11776" width="9.1796875" style="57"/>
    <col min="11777" max="11777" width="4.1796875" style="57" customWidth="1"/>
    <col min="11778" max="11778" width="15.26953125" style="57" customWidth="1"/>
    <col min="11779" max="11779" width="14.1796875" style="57" customWidth="1"/>
    <col min="11780" max="11780" width="16" style="57" customWidth="1"/>
    <col min="11781" max="11781" width="14.1796875" style="57" customWidth="1"/>
    <col min="11782" max="11782" width="14.7265625" style="57" customWidth="1"/>
    <col min="11783" max="11783" width="10.453125" style="57" customWidth="1"/>
    <col min="11784" max="11784" width="8.453125" style="57" customWidth="1"/>
    <col min="11785" max="11785" width="12.453125" style="57" bestFit="1" customWidth="1"/>
    <col min="11786" max="11786" width="10.453125" style="57" customWidth="1"/>
    <col min="11787" max="11787" width="13.26953125" style="57" bestFit="1" customWidth="1"/>
    <col min="11788" max="12032" width="9.1796875" style="57"/>
    <col min="12033" max="12033" width="4.1796875" style="57" customWidth="1"/>
    <col min="12034" max="12034" width="15.26953125" style="57" customWidth="1"/>
    <col min="12035" max="12035" width="14.1796875" style="57" customWidth="1"/>
    <col min="12036" max="12036" width="16" style="57" customWidth="1"/>
    <col min="12037" max="12037" width="14.1796875" style="57" customWidth="1"/>
    <col min="12038" max="12038" width="14.7265625" style="57" customWidth="1"/>
    <col min="12039" max="12039" width="10.453125" style="57" customWidth="1"/>
    <col min="12040" max="12040" width="8.453125" style="57" customWidth="1"/>
    <col min="12041" max="12041" width="12.453125" style="57" bestFit="1" customWidth="1"/>
    <col min="12042" max="12042" width="10.453125" style="57" customWidth="1"/>
    <col min="12043" max="12043" width="13.26953125" style="57" bestFit="1" customWidth="1"/>
    <col min="12044" max="12288" width="9.1796875" style="57"/>
    <col min="12289" max="12289" width="4.1796875" style="57" customWidth="1"/>
    <col min="12290" max="12290" width="15.26953125" style="57" customWidth="1"/>
    <col min="12291" max="12291" width="14.1796875" style="57" customWidth="1"/>
    <col min="12292" max="12292" width="16" style="57" customWidth="1"/>
    <col min="12293" max="12293" width="14.1796875" style="57" customWidth="1"/>
    <col min="12294" max="12294" width="14.7265625" style="57" customWidth="1"/>
    <col min="12295" max="12295" width="10.453125" style="57" customWidth="1"/>
    <col min="12296" max="12296" width="8.453125" style="57" customWidth="1"/>
    <col min="12297" max="12297" width="12.453125" style="57" bestFit="1" customWidth="1"/>
    <col min="12298" max="12298" width="10.453125" style="57" customWidth="1"/>
    <col min="12299" max="12299" width="13.26953125" style="57" bestFit="1" customWidth="1"/>
    <col min="12300" max="12544" width="9.1796875" style="57"/>
    <col min="12545" max="12545" width="4.1796875" style="57" customWidth="1"/>
    <col min="12546" max="12546" width="15.26953125" style="57" customWidth="1"/>
    <col min="12547" max="12547" width="14.1796875" style="57" customWidth="1"/>
    <col min="12548" max="12548" width="16" style="57" customWidth="1"/>
    <col min="12549" max="12549" width="14.1796875" style="57" customWidth="1"/>
    <col min="12550" max="12550" width="14.7265625" style="57" customWidth="1"/>
    <col min="12551" max="12551" width="10.453125" style="57" customWidth="1"/>
    <col min="12552" max="12552" width="8.453125" style="57" customWidth="1"/>
    <col min="12553" max="12553" width="12.453125" style="57" bestFit="1" customWidth="1"/>
    <col min="12554" max="12554" width="10.453125" style="57" customWidth="1"/>
    <col min="12555" max="12555" width="13.26953125" style="57" bestFit="1" customWidth="1"/>
    <col min="12556" max="12800" width="9.1796875" style="57"/>
    <col min="12801" max="12801" width="4.1796875" style="57" customWidth="1"/>
    <col min="12802" max="12802" width="15.26953125" style="57" customWidth="1"/>
    <col min="12803" max="12803" width="14.1796875" style="57" customWidth="1"/>
    <col min="12804" max="12804" width="16" style="57" customWidth="1"/>
    <col min="12805" max="12805" width="14.1796875" style="57" customWidth="1"/>
    <col min="12806" max="12806" width="14.7265625" style="57" customWidth="1"/>
    <col min="12807" max="12807" width="10.453125" style="57" customWidth="1"/>
    <col min="12808" max="12808" width="8.453125" style="57" customWidth="1"/>
    <col min="12809" max="12809" width="12.453125" style="57" bestFit="1" customWidth="1"/>
    <col min="12810" max="12810" width="10.453125" style="57" customWidth="1"/>
    <col min="12811" max="12811" width="13.26953125" style="57" bestFit="1" customWidth="1"/>
    <col min="12812" max="13056" width="9.1796875" style="57"/>
    <col min="13057" max="13057" width="4.1796875" style="57" customWidth="1"/>
    <col min="13058" max="13058" width="15.26953125" style="57" customWidth="1"/>
    <col min="13059" max="13059" width="14.1796875" style="57" customWidth="1"/>
    <col min="13060" max="13060" width="16" style="57" customWidth="1"/>
    <col min="13061" max="13061" width="14.1796875" style="57" customWidth="1"/>
    <col min="13062" max="13062" width="14.7265625" style="57" customWidth="1"/>
    <col min="13063" max="13063" width="10.453125" style="57" customWidth="1"/>
    <col min="13064" max="13064" width="8.453125" style="57" customWidth="1"/>
    <col min="13065" max="13065" width="12.453125" style="57" bestFit="1" customWidth="1"/>
    <col min="13066" max="13066" width="10.453125" style="57" customWidth="1"/>
    <col min="13067" max="13067" width="13.26953125" style="57" bestFit="1" customWidth="1"/>
    <col min="13068" max="13312" width="9.1796875" style="57"/>
    <col min="13313" max="13313" width="4.1796875" style="57" customWidth="1"/>
    <col min="13314" max="13314" width="15.26953125" style="57" customWidth="1"/>
    <col min="13315" max="13315" width="14.1796875" style="57" customWidth="1"/>
    <col min="13316" max="13316" width="16" style="57" customWidth="1"/>
    <col min="13317" max="13317" width="14.1796875" style="57" customWidth="1"/>
    <col min="13318" max="13318" width="14.7265625" style="57" customWidth="1"/>
    <col min="13319" max="13319" width="10.453125" style="57" customWidth="1"/>
    <col min="13320" max="13320" width="8.453125" style="57" customWidth="1"/>
    <col min="13321" max="13321" width="12.453125" style="57" bestFit="1" customWidth="1"/>
    <col min="13322" max="13322" width="10.453125" style="57" customWidth="1"/>
    <col min="13323" max="13323" width="13.26953125" style="57" bestFit="1" customWidth="1"/>
    <col min="13324" max="13568" width="9.1796875" style="57"/>
    <col min="13569" max="13569" width="4.1796875" style="57" customWidth="1"/>
    <col min="13570" max="13570" width="15.26953125" style="57" customWidth="1"/>
    <col min="13571" max="13571" width="14.1796875" style="57" customWidth="1"/>
    <col min="13572" max="13572" width="16" style="57" customWidth="1"/>
    <col min="13573" max="13573" width="14.1796875" style="57" customWidth="1"/>
    <col min="13574" max="13574" width="14.7265625" style="57" customWidth="1"/>
    <col min="13575" max="13575" width="10.453125" style="57" customWidth="1"/>
    <col min="13576" max="13576" width="8.453125" style="57" customWidth="1"/>
    <col min="13577" max="13577" width="12.453125" style="57" bestFit="1" customWidth="1"/>
    <col min="13578" max="13578" width="10.453125" style="57" customWidth="1"/>
    <col min="13579" max="13579" width="13.26953125" style="57" bestFit="1" customWidth="1"/>
    <col min="13580" max="13824" width="9.1796875" style="57"/>
    <col min="13825" max="13825" width="4.1796875" style="57" customWidth="1"/>
    <col min="13826" max="13826" width="15.26953125" style="57" customWidth="1"/>
    <col min="13827" max="13827" width="14.1796875" style="57" customWidth="1"/>
    <col min="13828" max="13828" width="16" style="57" customWidth="1"/>
    <col min="13829" max="13829" width="14.1796875" style="57" customWidth="1"/>
    <col min="13830" max="13830" width="14.7265625" style="57" customWidth="1"/>
    <col min="13831" max="13831" width="10.453125" style="57" customWidth="1"/>
    <col min="13832" max="13832" width="8.453125" style="57" customWidth="1"/>
    <col min="13833" max="13833" width="12.453125" style="57" bestFit="1" customWidth="1"/>
    <col min="13834" max="13834" width="10.453125" style="57" customWidth="1"/>
    <col min="13835" max="13835" width="13.26953125" style="57" bestFit="1" customWidth="1"/>
    <col min="13836" max="14080" width="9.1796875" style="57"/>
    <col min="14081" max="14081" width="4.1796875" style="57" customWidth="1"/>
    <col min="14082" max="14082" width="15.26953125" style="57" customWidth="1"/>
    <col min="14083" max="14083" width="14.1796875" style="57" customWidth="1"/>
    <col min="14084" max="14084" width="16" style="57" customWidth="1"/>
    <col min="14085" max="14085" width="14.1796875" style="57" customWidth="1"/>
    <col min="14086" max="14086" width="14.7265625" style="57" customWidth="1"/>
    <col min="14087" max="14087" width="10.453125" style="57" customWidth="1"/>
    <col min="14088" max="14088" width="8.453125" style="57" customWidth="1"/>
    <col min="14089" max="14089" width="12.453125" style="57" bestFit="1" customWidth="1"/>
    <col min="14090" max="14090" width="10.453125" style="57" customWidth="1"/>
    <col min="14091" max="14091" width="13.26953125" style="57" bestFit="1" customWidth="1"/>
    <col min="14092" max="14336" width="9.1796875" style="57"/>
    <col min="14337" max="14337" width="4.1796875" style="57" customWidth="1"/>
    <col min="14338" max="14338" width="15.26953125" style="57" customWidth="1"/>
    <col min="14339" max="14339" width="14.1796875" style="57" customWidth="1"/>
    <col min="14340" max="14340" width="16" style="57" customWidth="1"/>
    <col min="14341" max="14341" width="14.1796875" style="57" customWidth="1"/>
    <col min="14342" max="14342" width="14.7265625" style="57" customWidth="1"/>
    <col min="14343" max="14343" width="10.453125" style="57" customWidth="1"/>
    <col min="14344" max="14344" width="8.453125" style="57" customWidth="1"/>
    <col min="14345" max="14345" width="12.453125" style="57" bestFit="1" customWidth="1"/>
    <col min="14346" max="14346" width="10.453125" style="57" customWidth="1"/>
    <col min="14347" max="14347" width="13.26953125" style="57" bestFit="1" customWidth="1"/>
    <col min="14348" max="14592" width="9.1796875" style="57"/>
    <col min="14593" max="14593" width="4.1796875" style="57" customWidth="1"/>
    <col min="14594" max="14594" width="15.26953125" style="57" customWidth="1"/>
    <col min="14595" max="14595" width="14.1796875" style="57" customWidth="1"/>
    <col min="14596" max="14596" width="16" style="57" customWidth="1"/>
    <col min="14597" max="14597" width="14.1796875" style="57" customWidth="1"/>
    <col min="14598" max="14598" width="14.7265625" style="57" customWidth="1"/>
    <col min="14599" max="14599" width="10.453125" style="57" customWidth="1"/>
    <col min="14600" max="14600" width="8.453125" style="57" customWidth="1"/>
    <col min="14601" max="14601" width="12.453125" style="57" bestFit="1" customWidth="1"/>
    <col min="14602" max="14602" width="10.453125" style="57" customWidth="1"/>
    <col min="14603" max="14603" width="13.26953125" style="57" bestFit="1" customWidth="1"/>
    <col min="14604" max="14848" width="9.1796875" style="57"/>
    <col min="14849" max="14849" width="4.1796875" style="57" customWidth="1"/>
    <col min="14850" max="14850" width="15.26953125" style="57" customWidth="1"/>
    <col min="14851" max="14851" width="14.1796875" style="57" customWidth="1"/>
    <col min="14852" max="14852" width="16" style="57" customWidth="1"/>
    <col min="14853" max="14853" width="14.1796875" style="57" customWidth="1"/>
    <col min="14854" max="14854" width="14.7265625" style="57" customWidth="1"/>
    <col min="14855" max="14855" width="10.453125" style="57" customWidth="1"/>
    <col min="14856" max="14856" width="8.453125" style="57" customWidth="1"/>
    <col min="14857" max="14857" width="12.453125" style="57" bestFit="1" customWidth="1"/>
    <col min="14858" max="14858" width="10.453125" style="57" customWidth="1"/>
    <col min="14859" max="14859" width="13.26953125" style="57" bestFit="1" customWidth="1"/>
    <col min="14860" max="15104" width="9.1796875" style="57"/>
    <col min="15105" max="15105" width="4.1796875" style="57" customWidth="1"/>
    <col min="15106" max="15106" width="15.26953125" style="57" customWidth="1"/>
    <col min="15107" max="15107" width="14.1796875" style="57" customWidth="1"/>
    <col min="15108" max="15108" width="16" style="57" customWidth="1"/>
    <col min="15109" max="15109" width="14.1796875" style="57" customWidth="1"/>
    <col min="15110" max="15110" width="14.7265625" style="57" customWidth="1"/>
    <col min="15111" max="15111" width="10.453125" style="57" customWidth="1"/>
    <col min="15112" max="15112" width="8.453125" style="57" customWidth="1"/>
    <col min="15113" max="15113" width="12.453125" style="57" bestFit="1" customWidth="1"/>
    <col min="15114" max="15114" width="10.453125" style="57" customWidth="1"/>
    <col min="15115" max="15115" width="13.26953125" style="57" bestFit="1" customWidth="1"/>
    <col min="15116" max="15360" width="9.1796875" style="57"/>
    <col min="15361" max="15361" width="4.1796875" style="57" customWidth="1"/>
    <col min="15362" max="15362" width="15.26953125" style="57" customWidth="1"/>
    <col min="15363" max="15363" width="14.1796875" style="57" customWidth="1"/>
    <col min="15364" max="15364" width="16" style="57" customWidth="1"/>
    <col min="15365" max="15365" width="14.1796875" style="57" customWidth="1"/>
    <col min="15366" max="15366" width="14.7265625" style="57" customWidth="1"/>
    <col min="15367" max="15367" width="10.453125" style="57" customWidth="1"/>
    <col min="15368" max="15368" width="8.453125" style="57" customWidth="1"/>
    <col min="15369" max="15369" width="12.453125" style="57" bestFit="1" customWidth="1"/>
    <col min="15370" max="15370" width="10.453125" style="57" customWidth="1"/>
    <col min="15371" max="15371" width="13.26953125" style="57" bestFit="1" customWidth="1"/>
    <col min="15372" max="15616" width="9.1796875" style="57"/>
    <col min="15617" max="15617" width="4.1796875" style="57" customWidth="1"/>
    <col min="15618" max="15618" width="15.26953125" style="57" customWidth="1"/>
    <col min="15619" max="15619" width="14.1796875" style="57" customWidth="1"/>
    <col min="15620" max="15620" width="16" style="57" customWidth="1"/>
    <col min="15621" max="15621" width="14.1796875" style="57" customWidth="1"/>
    <col min="15622" max="15622" width="14.7265625" style="57" customWidth="1"/>
    <col min="15623" max="15623" width="10.453125" style="57" customWidth="1"/>
    <col min="15624" max="15624" width="8.453125" style="57" customWidth="1"/>
    <col min="15625" max="15625" width="12.453125" style="57" bestFit="1" customWidth="1"/>
    <col min="15626" max="15626" width="10.453125" style="57" customWidth="1"/>
    <col min="15627" max="15627" width="13.26953125" style="57" bestFit="1" customWidth="1"/>
    <col min="15628" max="15872" width="9.1796875" style="57"/>
    <col min="15873" max="15873" width="4.1796875" style="57" customWidth="1"/>
    <col min="15874" max="15874" width="15.26953125" style="57" customWidth="1"/>
    <col min="15875" max="15875" width="14.1796875" style="57" customWidth="1"/>
    <col min="15876" max="15876" width="16" style="57" customWidth="1"/>
    <col min="15877" max="15877" width="14.1796875" style="57" customWidth="1"/>
    <col min="15878" max="15878" width="14.7265625" style="57" customWidth="1"/>
    <col min="15879" max="15879" width="10.453125" style="57" customWidth="1"/>
    <col min="15880" max="15880" width="8.453125" style="57" customWidth="1"/>
    <col min="15881" max="15881" width="12.453125" style="57" bestFit="1" customWidth="1"/>
    <col min="15882" max="15882" width="10.453125" style="57" customWidth="1"/>
    <col min="15883" max="15883" width="13.26953125" style="57" bestFit="1" customWidth="1"/>
    <col min="15884" max="16128" width="9.1796875" style="57"/>
    <col min="16129" max="16129" width="4.1796875" style="57" customWidth="1"/>
    <col min="16130" max="16130" width="15.26953125" style="57" customWidth="1"/>
    <col min="16131" max="16131" width="14.1796875" style="57" customWidth="1"/>
    <col min="16132" max="16132" width="16" style="57" customWidth="1"/>
    <col min="16133" max="16133" width="14.1796875" style="57" customWidth="1"/>
    <col min="16134" max="16134" width="14.7265625" style="57" customWidth="1"/>
    <col min="16135" max="16135" width="10.453125" style="57" customWidth="1"/>
    <col min="16136" max="16136" width="8.453125" style="57" customWidth="1"/>
    <col min="16137" max="16137" width="12.453125" style="57" bestFit="1" customWidth="1"/>
    <col min="16138" max="16138" width="10.453125" style="57" customWidth="1"/>
    <col min="16139" max="16139" width="13.26953125" style="57" bestFit="1" customWidth="1"/>
    <col min="16140" max="16384" width="9.1796875" style="57"/>
  </cols>
  <sheetData>
    <row r="1" spans="1:16" ht="22" x14ac:dyDescent="0.35">
      <c r="A1" s="1"/>
      <c r="B1" s="2" t="s">
        <v>0</v>
      </c>
      <c r="C1" s="1"/>
      <c r="D1" s="1"/>
      <c r="E1" s="1"/>
      <c r="F1" s="4"/>
      <c r="G1" s="5" t="s">
        <v>1</v>
      </c>
      <c r="H1" s="46">
        <v>31</v>
      </c>
      <c r="I1" s="7"/>
      <c r="J1" s="8"/>
      <c r="K1" s="1"/>
      <c r="L1" s="1"/>
      <c r="M1" s="8"/>
      <c r="N1" s="1"/>
      <c r="O1" s="1"/>
      <c r="P1" s="1"/>
    </row>
    <row r="2" spans="1:16" x14ac:dyDescent="0.25">
      <c r="A2" s="1"/>
      <c r="B2" s="1"/>
      <c r="C2" s="1"/>
      <c r="D2" s="1"/>
      <c r="E2" s="1"/>
      <c r="F2" s="9"/>
      <c r="G2" s="10" t="s">
        <v>2</v>
      </c>
      <c r="H2" s="46"/>
      <c r="I2" s="7"/>
      <c r="J2" s="8"/>
      <c r="K2" s="1"/>
      <c r="L2" s="1"/>
      <c r="M2" s="8"/>
      <c r="N2" s="1"/>
      <c r="O2" s="1"/>
      <c r="P2" s="1"/>
    </row>
    <row r="3" spans="1:16" x14ac:dyDescent="0.25">
      <c r="A3" s="1" t="s">
        <v>3</v>
      </c>
      <c r="B3" s="1"/>
      <c r="C3" s="1"/>
      <c r="D3" s="1"/>
      <c r="E3" s="1"/>
      <c r="F3" s="4"/>
      <c r="G3" s="1"/>
      <c r="H3" s="1"/>
      <c r="I3" s="7"/>
      <c r="J3" s="8"/>
      <c r="K3" s="12"/>
      <c r="L3" s="1"/>
      <c r="M3" s="8"/>
      <c r="N3" s="1"/>
      <c r="O3" s="1"/>
      <c r="P3" s="1"/>
    </row>
    <row r="4" spans="1:16" x14ac:dyDescent="0.25">
      <c r="A4" s="1" t="s">
        <v>101</v>
      </c>
      <c r="B4" s="1"/>
      <c r="C4" s="1"/>
      <c r="D4" s="1"/>
      <c r="E4" s="1"/>
      <c r="F4" s="4"/>
      <c r="G4" s="1"/>
      <c r="H4" s="1"/>
      <c r="I4" s="7"/>
      <c r="J4" s="8"/>
      <c r="K4" s="12"/>
      <c r="L4" s="1"/>
      <c r="M4" s="8"/>
      <c r="N4" s="1"/>
      <c r="O4" s="1"/>
      <c r="P4" s="1"/>
    </row>
    <row r="5" spans="1:16" x14ac:dyDescent="0.25">
      <c r="A5" s="1"/>
      <c r="B5" s="1" t="s">
        <v>5</v>
      </c>
      <c r="C5" s="1"/>
      <c r="D5" s="1"/>
      <c r="E5" s="1"/>
      <c r="F5" s="4"/>
      <c r="G5" s="1"/>
      <c r="H5" s="1"/>
      <c r="I5" s="7"/>
      <c r="J5" s="8"/>
      <c r="K5" s="12"/>
      <c r="L5" s="1"/>
      <c r="M5" s="8"/>
      <c r="N5" s="1"/>
      <c r="O5" s="1"/>
      <c r="P5" s="1"/>
    </row>
    <row r="6" spans="1:16" ht="26" x14ac:dyDescent="0.3">
      <c r="A6" s="154"/>
      <c r="B6" s="155" t="s">
        <v>167</v>
      </c>
      <c r="C6" s="15">
        <v>992</v>
      </c>
      <c r="D6" s="1"/>
      <c r="E6" s="1"/>
      <c r="F6" s="4"/>
      <c r="G6" s="1"/>
      <c r="H6" s="1"/>
      <c r="I6" s="7"/>
      <c r="J6" s="8"/>
      <c r="K6" s="12"/>
      <c r="L6" s="1"/>
      <c r="M6" s="8"/>
      <c r="N6" s="1"/>
      <c r="O6" s="1"/>
      <c r="P6" s="1"/>
    </row>
    <row r="7" spans="1:16" ht="52.5" x14ac:dyDescent="0.25">
      <c r="A7" s="16" t="s">
        <v>7</v>
      </c>
      <c r="B7" s="16" t="s">
        <v>8</v>
      </c>
      <c r="C7" s="16" t="s">
        <v>9</v>
      </c>
      <c r="D7" s="17" t="s">
        <v>10</v>
      </c>
      <c r="E7" s="18" t="s">
        <v>11</v>
      </c>
      <c r="F7" s="20" t="s">
        <v>13</v>
      </c>
      <c r="G7" s="21" t="s">
        <v>14</v>
      </c>
      <c r="H7" s="20" t="s">
        <v>15</v>
      </c>
      <c r="I7" s="16" t="s">
        <v>16</v>
      </c>
      <c r="J7" s="16" t="s">
        <v>17</v>
      </c>
      <c r="K7" s="20" t="s">
        <v>18</v>
      </c>
      <c r="L7" s="1"/>
      <c r="M7" s="1"/>
      <c r="N7" s="1"/>
    </row>
    <row r="8" spans="1:16" x14ac:dyDescent="0.25">
      <c r="A8" s="22" t="s">
        <v>19</v>
      </c>
      <c r="B8" s="156">
        <v>44367</v>
      </c>
      <c r="C8" s="24" t="s">
        <v>70</v>
      </c>
      <c r="D8" s="25" t="s">
        <v>148</v>
      </c>
      <c r="E8" s="26" t="s">
        <v>22</v>
      </c>
      <c r="F8" s="22">
        <v>31</v>
      </c>
      <c r="G8" s="29">
        <f>ROUND(F8/$H$1,3)</f>
        <v>1</v>
      </c>
      <c r="H8" s="30">
        <f>ROUND(G8*$C$6,2)</f>
        <v>992</v>
      </c>
      <c r="I8" s="24"/>
      <c r="J8" s="22"/>
      <c r="K8" s="31">
        <f>H8/F8*J8*5%</f>
        <v>0</v>
      </c>
      <c r="L8" s="1"/>
      <c r="M8" s="1"/>
      <c r="N8" s="1"/>
    </row>
    <row r="9" spans="1:16" x14ac:dyDescent="0.25">
      <c r="A9" s="22" t="s">
        <v>24</v>
      </c>
      <c r="B9" s="156">
        <v>45097</v>
      </c>
      <c r="C9" s="23" t="s">
        <v>150</v>
      </c>
      <c r="D9" s="25" t="s">
        <v>151</v>
      </c>
      <c r="E9" s="26" t="s">
        <v>152</v>
      </c>
      <c r="F9" s="22">
        <v>25</v>
      </c>
      <c r="G9" s="29">
        <f>ROUND(F9/$H$1,3)</f>
        <v>0.80600000000000005</v>
      </c>
      <c r="H9" s="30">
        <f>ROUND(G9*$C$6,2)</f>
        <v>799.55</v>
      </c>
      <c r="I9" s="24" t="s">
        <v>32</v>
      </c>
      <c r="J9" s="22">
        <v>3</v>
      </c>
      <c r="K9" s="31">
        <f>H9/F9*J9*5%</f>
        <v>4.7972999999999999</v>
      </c>
      <c r="L9" s="1"/>
      <c r="M9" s="1"/>
      <c r="N9" s="1"/>
    </row>
    <row r="10" spans="1:16" x14ac:dyDescent="0.25">
      <c r="A10" s="22" t="s">
        <v>28</v>
      </c>
      <c r="B10" s="156">
        <v>46034</v>
      </c>
      <c r="C10" s="24" t="s">
        <v>153</v>
      </c>
      <c r="D10" s="34" t="s">
        <v>154</v>
      </c>
      <c r="E10" s="27" t="s">
        <v>78</v>
      </c>
      <c r="F10" s="22">
        <v>20</v>
      </c>
      <c r="G10" s="29">
        <f>ROUND(F10/$H$1,3)</f>
        <v>0.64500000000000002</v>
      </c>
      <c r="H10" s="30">
        <f>ROUND(G10*$C$6,2)</f>
        <v>639.84</v>
      </c>
      <c r="I10" s="24"/>
      <c r="J10" s="22"/>
      <c r="K10" s="31">
        <f>H10/F10*J10*5%</f>
        <v>0</v>
      </c>
      <c r="L10" s="1"/>
      <c r="M10" s="1"/>
      <c r="N10" s="1"/>
    </row>
    <row r="11" spans="1:16" x14ac:dyDescent="0.25">
      <c r="A11" s="22" t="s">
        <v>33</v>
      </c>
      <c r="B11" s="156">
        <v>45097</v>
      </c>
      <c r="C11" s="24" t="s">
        <v>155</v>
      </c>
      <c r="D11" s="25" t="s">
        <v>156</v>
      </c>
      <c r="E11" s="26" t="s">
        <v>22</v>
      </c>
      <c r="F11" s="22">
        <v>31</v>
      </c>
      <c r="G11" s="29">
        <f>ROUND(F11/$H$1,3)</f>
        <v>1</v>
      </c>
      <c r="H11" s="30">
        <f>ROUND(G11*$C$6,2)</f>
        <v>992</v>
      </c>
      <c r="I11" s="24" t="s">
        <v>40</v>
      </c>
      <c r="J11" s="22">
        <v>31</v>
      </c>
      <c r="K11" s="31">
        <f>H11/F11*J11*5%</f>
        <v>49.6</v>
      </c>
      <c r="L11" s="1"/>
      <c r="M11" s="1"/>
      <c r="N11" s="1"/>
    </row>
    <row r="12" spans="1:16" x14ac:dyDescent="0.25">
      <c r="A12" s="22"/>
      <c r="B12" s="38" t="s">
        <v>41</v>
      </c>
      <c r="C12" s="22"/>
      <c r="D12" s="39"/>
      <c r="E12" s="40"/>
      <c r="F12" s="22"/>
      <c r="G12" s="42">
        <f>SUM(G8:G11)</f>
        <v>3.4510000000000001</v>
      </c>
      <c r="H12" s="30">
        <f>SUM(H8:H11)</f>
        <v>3423.39</v>
      </c>
      <c r="I12" s="24"/>
      <c r="J12" s="22"/>
      <c r="K12" s="31">
        <f>SUM(K8:K11)</f>
        <v>54.397300000000001</v>
      </c>
      <c r="L12" s="1"/>
      <c r="M12" s="1"/>
      <c r="N12" s="1"/>
    </row>
    <row r="13" spans="1:16" x14ac:dyDescent="0.25">
      <c r="A13" s="22"/>
      <c r="B13" s="43" t="s">
        <v>42</v>
      </c>
      <c r="C13" s="166">
        <f>H12-K12</f>
        <v>3368.9926999999998</v>
      </c>
      <c r="D13" s="166"/>
      <c r="E13" s="166"/>
      <c r="F13" s="166"/>
      <c r="G13" s="166"/>
      <c r="H13" s="166"/>
      <c r="I13" s="166"/>
      <c r="J13" s="166"/>
      <c r="K13" s="166"/>
      <c r="L13" s="1"/>
      <c r="M13" s="1"/>
      <c r="N13" s="1"/>
    </row>
    <row r="14" spans="1:16" x14ac:dyDescent="0.25">
      <c r="A14" s="1"/>
      <c r="B14" s="1"/>
      <c r="C14" s="1"/>
      <c r="D14" s="1"/>
      <c r="E14" s="1"/>
      <c r="F14" s="4"/>
      <c r="G14" s="44"/>
      <c r="H14" s="1"/>
      <c r="I14" s="7"/>
      <c r="J14" s="8"/>
      <c r="K14" s="3"/>
      <c r="L14" s="1"/>
      <c r="M14" s="8"/>
      <c r="N14" s="1"/>
      <c r="O14" s="1"/>
      <c r="P14" s="1"/>
    </row>
    <row r="15" spans="1:16" x14ac:dyDescent="0.25">
      <c r="A15" s="1" t="s">
        <v>138</v>
      </c>
      <c r="B15" s="1"/>
      <c r="C15" s="1"/>
      <c r="D15" s="1"/>
      <c r="E15" s="1"/>
      <c r="F15" s="4"/>
      <c r="G15" s="44"/>
      <c r="H15" s="1"/>
      <c r="I15" s="7"/>
      <c r="J15" s="8"/>
      <c r="K15" s="3"/>
      <c r="L15" s="1"/>
      <c r="M15" s="8"/>
      <c r="N15" s="1"/>
      <c r="O15" s="1"/>
      <c r="P15" s="1"/>
    </row>
    <row r="16" spans="1:16" x14ac:dyDescent="0.25">
      <c r="A16" s="1"/>
      <c r="B16" s="1" t="s">
        <v>44</v>
      </c>
      <c r="C16" s="1"/>
      <c r="D16" s="1"/>
      <c r="E16" s="1"/>
      <c r="F16" s="4"/>
      <c r="G16" s="44"/>
      <c r="H16" s="1"/>
      <c r="I16" s="7"/>
      <c r="J16" s="8"/>
      <c r="K16" s="3"/>
      <c r="L16" s="1"/>
      <c r="M16" s="8"/>
      <c r="N16" s="1"/>
      <c r="O16" s="1"/>
      <c r="P16" s="1"/>
    </row>
    <row r="17" spans="1:16" x14ac:dyDescent="0.25">
      <c r="A17" s="1"/>
      <c r="B17" s="1" t="s">
        <v>45</v>
      </c>
      <c r="C17" s="1"/>
      <c r="D17" s="1"/>
      <c r="E17" s="1"/>
      <c r="F17" s="4"/>
      <c r="G17" s="44"/>
      <c r="H17" s="1"/>
      <c r="I17" s="7"/>
      <c r="J17" s="8"/>
      <c r="K17" s="3"/>
      <c r="L17" s="1"/>
      <c r="M17" s="8"/>
      <c r="N17" s="1"/>
      <c r="O17" s="1"/>
      <c r="P17" s="1"/>
    </row>
    <row r="18" spans="1:16" x14ac:dyDescent="0.25">
      <c r="A18" s="1"/>
      <c r="B18" s="1"/>
      <c r="C18" s="1"/>
      <c r="D18" s="1"/>
      <c r="E18" s="1"/>
      <c r="F18" s="4"/>
      <c r="G18" s="44"/>
      <c r="H18" s="1"/>
      <c r="I18" s="7"/>
      <c r="J18" s="8"/>
      <c r="K18" s="3"/>
      <c r="L18" s="1"/>
      <c r="M18" s="8"/>
      <c r="N18" s="1"/>
      <c r="O18" s="1"/>
      <c r="P18" s="1"/>
    </row>
    <row r="19" spans="1:16" x14ac:dyDescent="0.25">
      <c r="A19" s="1"/>
      <c r="B19" s="46" t="s">
        <v>46</v>
      </c>
      <c r="C19" s="1"/>
      <c r="D19" s="1"/>
      <c r="E19" s="1"/>
      <c r="F19" s="4"/>
      <c r="G19" s="44"/>
      <c r="H19" s="1"/>
      <c r="I19" s="7"/>
      <c r="J19" s="8"/>
      <c r="K19" s="3"/>
      <c r="L19" s="1"/>
      <c r="M19" s="8"/>
      <c r="N19" s="1"/>
      <c r="O19" s="1"/>
      <c r="P19" s="1"/>
    </row>
    <row r="20" spans="1:16" x14ac:dyDescent="0.25">
      <c r="A20" s="1" t="s">
        <v>47</v>
      </c>
      <c r="B20" s="1" t="s">
        <v>157</v>
      </c>
      <c r="C20" s="1"/>
      <c r="D20" s="1"/>
      <c r="E20" s="1"/>
      <c r="F20" s="4"/>
      <c r="G20" s="3"/>
      <c r="H20" s="3"/>
      <c r="I20" s="7"/>
      <c r="J20" s="8"/>
      <c r="K20" s="3"/>
      <c r="L20" s="1"/>
      <c r="M20" s="8"/>
      <c r="N20" s="1"/>
      <c r="O20" s="1"/>
      <c r="P20" s="1"/>
    </row>
    <row r="21" spans="1:16" x14ac:dyDescent="0.25">
      <c r="A21" s="1" t="s">
        <v>47</v>
      </c>
      <c r="B21" s="1" t="s">
        <v>49</v>
      </c>
      <c r="C21" s="1"/>
      <c r="D21" s="1"/>
      <c r="E21" s="1"/>
      <c r="F21" s="4"/>
      <c r="G21" s="1"/>
      <c r="H21" s="1"/>
      <c r="I21" s="7"/>
      <c r="J21" s="8"/>
      <c r="K21" s="1"/>
      <c r="L21" s="1"/>
      <c r="M21" s="8"/>
      <c r="N21" s="1"/>
      <c r="O21" s="1"/>
      <c r="P21" s="1"/>
    </row>
    <row r="22" spans="1:16" s="1" customFormat="1" ht="10" x14ac:dyDescent="0.2">
      <c r="A22" s="1" t="s">
        <v>47</v>
      </c>
      <c r="B22" s="1" t="s">
        <v>158</v>
      </c>
      <c r="D22" s="3"/>
      <c r="F22" s="4"/>
      <c r="I22" s="8"/>
      <c r="J22" s="7"/>
      <c r="K22" s="8"/>
      <c r="N22" s="8"/>
    </row>
    <row r="23" spans="1:16" s="1" customFormat="1" ht="10" x14ac:dyDescent="0.2">
      <c r="A23" s="1" t="s">
        <v>47</v>
      </c>
      <c r="B23" s="1" t="s">
        <v>168</v>
      </c>
      <c r="D23" s="3"/>
      <c r="F23" s="4"/>
      <c r="I23" s="8"/>
      <c r="J23" s="7"/>
      <c r="K23" s="8"/>
      <c r="N23" s="8"/>
    </row>
    <row r="24" spans="1:16" x14ac:dyDescent="0.25">
      <c r="A24" s="1" t="s">
        <v>47</v>
      </c>
      <c r="B24" s="46" t="s">
        <v>54</v>
      </c>
      <c r="C24" s="46"/>
      <c r="D24" s="46"/>
      <c r="E24" s="46"/>
      <c r="F24" s="4"/>
      <c r="G24" s="1"/>
      <c r="H24" s="1"/>
      <c r="I24" s="7"/>
      <c r="J24" s="8"/>
      <c r="K24" s="1"/>
      <c r="L24" s="1"/>
      <c r="M24" s="1"/>
      <c r="N24" s="1"/>
      <c r="O24" s="1"/>
      <c r="P24" s="1"/>
    </row>
    <row r="25" spans="1:16" x14ac:dyDescent="0.25">
      <c r="A25" s="1"/>
      <c r="B25" s="1" t="s">
        <v>55</v>
      </c>
      <c r="C25" s="1"/>
      <c r="D25" s="1"/>
      <c r="E25" s="1"/>
      <c r="F25" s="4"/>
      <c r="G25" s="1"/>
      <c r="H25" s="1"/>
      <c r="I25" s="7"/>
      <c r="J25" s="8"/>
      <c r="K25" s="1"/>
      <c r="L25" s="1"/>
      <c r="M25" s="1"/>
      <c r="N25" s="1"/>
      <c r="O25" s="1"/>
      <c r="P25" s="1"/>
    </row>
    <row r="26" spans="1:16" x14ac:dyDescent="0.25">
      <c r="A26" s="1"/>
      <c r="B26" s="1" t="s">
        <v>56</v>
      </c>
      <c r="C26" s="1"/>
      <c r="D26" s="1"/>
      <c r="E26" s="1"/>
      <c r="F26" s="4"/>
      <c r="G26" s="1"/>
      <c r="H26" s="1"/>
      <c r="I26" s="7"/>
      <c r="J26" s="8"/>
      <c r="K26" s="1"/>
      <c r="L26" s="1"/>
      <c r="M26" s="1"/>
      <c r="N26" s="1"/>
      <c r="O26" s="1"/>
      <c r="P26" s="1"/>
    </row>
    <row r="27" spans="1:16" x14ac:dyDescent="0.25">
      <c r="A27" s="1"/>
      <c r="B27" s="1" t="s">
        <v>57</v>
      </c>
      <c r="C27" s="1"/>
      <c r="D27" s="1"/>
      <c r="E27" s="1"/>
      <c r="F27" s="4"/>
      <c r="G27" s="1"/>
      <c r="H27" s="1"/>
      <c r="I27" s="7"/>
      <c r="J27" s="8"/>
      <c r="K27" s="1"/>
      <c r="L27" s="1"/>
      <c r="M27" s="1"/>
      <c r="N27" s="1"/>
      <c r="O27" s="1"/>
      <c r="P27" s="1"/>
    </row>
    <row r="28" spans="1:16" x14ac:dyDescent="0.25">
      <c r="A28" s="1"/>
      <c r="B28" s="1"/>
      <c r="C28" s="1"/>
      <c r="D28" s="1"/>
      <c r="E28" s="1"/>
      <c r="F28" s="4"/>
      <c r="G28" s="1"/>
      <c r="H28" s="1"/>
      <c r="I28" s="7"/>
      <c r="J28" s="8"/>
      <c r="K28" s="1"/>
      <c r="L28" s="1"/>
      <c r="M28" s="8"/>
      <c r="N28" s="1"/>
      <c r="O28" s="1"/>
      <c r="P28" s="1"/>
    </row>
    <row r="29" spans="1:16" x14ac:dyDescent="0.25">
      <c r="A29" s="1"/>
      <c r="B29" s="1" t="s">
        <v>163</v>
      </c>
      <c r="C29" s="1"/>
      <c r="D29" s="1"/>
      <c r="E29" s="1"/>
      <c r="F29" s="4"/>
      <c r="G29" s="1"/>
      <c r="H29" s="1"/>
      <c r="I29" s="7"/>
      <c r="J29" s="8"/>
      <c r="K29" s="1"/>
      <c r="L29" s="1"/>
      <c r="M29" s="8"/>
      <c r="N29" s="1"/>
      <c r="O29" s="1"/>
      <c r="P29" s="1"/>
    </row>
    <row r="30" spans="1:16" ht="13" x14ac:dyDescent="0.3">
      <c r="A30" s="1"/>
      <c r="B30" s="158">
        <v>878</v>
      </c>
      <c r="C30" s="1" t="s">
        <v>164</v>
      </c>
      <c r="D30" s="1"/>
      <c r="E30" s="1"/>
      <c r="F30" s="4"/>
      <c r="G30" s="1"/>
      <c r="H30" s="1"/>
      <c r="I30" s="7"/>
      <c r="J30" s="8"/>
      <c r="K30" s="1"/>
      <c r="L30" s="1"/>
      <c r="M30" s="8"/>
      <c r="N30" s="1"/>
      <c r="O30" s="1"/>
      <c r="P30" s="1"/>
    </row>
    <row r="31" spans="1:16" ht="13" x14ac:dyDescent="0.3">
      <c r="A31" s="1"/>
      <c r="B31" s="158">
        <v>992</v>
      </c>
      <c r="C31" s="1" t="s">
        <v>165</v>
      </c>
      <c r="D31" s="1"/>
      <c r="E31" s="1"/>
      <c r="F31" s="4"/>
      <c r="G31" s="1"/>
      <c r="H31" s="1"/>
      <c r="I31" s="7"/>
      <c r="J31" s="8"/>
      <c r="K31" s="1"/>
      <c r="L31" s="1"/>
      <c r="M31" s="8"/>
      <c r="N31" s="1"/>
      <c r="O31" s="1"/>
      <c r="P31" s="1"/>
    </row>
    <row r="32" spans="1:16" ht="13" x14ac:dyDescent="0.3">
      <c r="A32" s="1"/>
      <c r="B32" s="158">
        <v>1122</v>
      </c>
      <c r="C32" s="1" t="s">
        <v>166</v>
      </c>
      <c r="D32" s="1"/>
      <c r="E32" s="1"/>
      <c r="F32" s="4"/>
      <c r="G32" s="1"/>
      <c r="H32" s="1"/>
      <c r="I32" s="7"/>
      <c r="J32" s="8"/>
      <c r="K32" s="1"/>
      <c r="L32" s="1"/>
      <c r="M32" s="8"/>
      <c r="N32" s="1"/>
      <c r="O32" s="1"/>
      <c r="P32" s="1"/>
    </row>
    <row r="33" spans="1:13" x14ac:dyDescent="0.25">
      <c r="A33" s="1"/>
      <c r="B33" s="1"/>
      <c r="C33" s="1"/>
      <c r="D33" s="1"/>
      <c r="E33" s="4"/>
      <c r="F33" s="1"/>
      <c r="G33" s="1"/>
      <c r="H33" s="8"/>
      <c r="I33" s="7"/>
      <c r="J33" s="8"/>
      <c r="K33" s="1"/>
      <c r="L33" s="8"/>
      <c r="M33" s="8"/>
    </row>
    <row r="34" spans="1:13" x14ac:dyDescent="0.25">
      <c r="A34" s="1"/>
      <c r="B34" s="1"/>
      <c r="C34" s="1"/>
      <c r="D34" s="1"/>
      <c r="E34" s="4"/>
      <c r="F34" s="1"/>
      <c r="G34" s="1"/>
      <c r="H34" s="8"/>
      <c r="I34" s="7"/>
      <c r="J34" s="8"/>
      <c r="K34" s="1"/>
      <c r="L34" s="8"/>
      <c r="M34" s="8"/>
    </row>
  </sheetData>
  <mergeCells count="1">
    <mergeCell ref="C13:K1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59108-E8CF-41F0-89FA-893EDBB6D73D}">
  <dimension ref="A1:P34"/>
  <sheetViews>
    <sheetView workbookViewId="0">
      <selection activeCell="E23" sqref="E23"/>
    </sheetView>
  </sheetViews>
  <sheetFormatPr defaultRowHeight="12.5" x14ac:dyDescent="0.25"/>
  <cols>
    <col min="1" max="1" width="4.1796875" style="57" customWidth="1"/>
    <col min="2" max="2" width="15.26953125" style="57" customWidth="1"/>
    <col min="3" max="3" width="14.1796875" style="57" customWidth="1"/>
    <col min="4" max="4" width="15.81640625" style="57" customWidth="1"/>
    <col min="5" max="5" width="14.26953125" style="57" customWidth="1"/>
    <col min="6" max="6" width="13.453125" style="57" bestFit="1" customWidth="1"/>
    <col min="7" max="7" width="11" style="57" bestFit="1" customWidth="1"/>
    <col min="8" max="8" width="8.26953125" style="57" bestFit="1" customWidth="1"/>
    <col min="9" max="9" width="12.453125" style="159" bestFit="1" customWidth="1"/>
    <col min="10" max="10" width="10.453125" style="160" customWidth="1"/>
    <col min="11" max="11" width="12.453125" style="57" bestFit="1" customWidth="1"/>
    <col min="12" max="12" width="9.1796875" style="57"/>
    <col min="13" max="13" width="9.1796875" style="160" customWidth="1"/>
    <col min="14" max="256" width="9.1796875" style="57"/>
    <col min="257" max="257" width="4.1796875" style="57" customWidth="1"/>
    <col min="258" max="258" width="15.26953125" style="57" customWidth="1"/>
    <col min="259" max="259" width="14.1796875" style="57" customWidth="1"/>
    <col min="260" max="260" width="15.81640625" style="57" customWidth="1"/>
    <col min="261" max="261" width="14.26953125" style="57" customWidth="1"/>
    <col min="262" max="262" width="13.453125" style="57" bestFit="1" customWidth="1"/>
    <col min="263" max="263" width="11" style="57" bestFit="1" customWidth="1"/>
    <col min="264" max="264" width="8.26953125" style="57" bestFit="1" customWidth="1"/>
    <col min="265" max="265" width="12.453125" style="57" bestFit="1" customWidth="1"/>
    <col min="266" max="266" width="10.453125" style="57" customWidth="1"/>
    <col min="267" max="267" width="12.453125" style="57" bestFit="1" customWidth="1"/>
    <col min="268" max="512" width="9.1796875" style="57"/>
    <col min="513" max="513" width="4.1796875" style="57" customWidth="1"/>
    <col min="514" max="514" width="15.26953125" style="57" customWidth="1"/>
    <col min="515" max="515" width="14.1796875" style="57" customWidth="1"/>
    <col min="516" max="516" width="15.81640625" style="57" customWidth="1"/>
    <col min="517" max="517" width="14.26953125" style="57" customWidth="1"/>
    <col min="518" max="518" width="13.453125" style="57" bestFit="1" customWidth="1"/>
    <col min="519" max="519" width="11" style="57" bestFit="1" customWidth="1"/>
    <col min="520" max="520" width="8.26953125" style="57" bestFit="1" customWidth="1"/>
    <col min="521" max="521" width="12.453125" style="57" bestFit="1" customWidth="1"/>
    <col min="522" max="522" width="10.453125" style="57" customWidth="1"/>
    <col min="523" max="523" width="12.453125" style="57" bestFit="1" customWidth="1"/>
    <col min="524" max="768" width="9.1796875" style="57"/>
    <col min="769" max="769" width="4.1796875" style="57" customWidth="1"/>
    <col min="770" max="770" width="15.26953125" style="57" customWidth="1"/>
    <col min="771" max="771" width="14.1796875" style="57" customWidth="1"/>
    <col min="772" max="772" width="15.81640625" style="57" customWidth="1"/>
    <col min="773" max="773" width="14.26953125" style="57" customWidth="1"/>
    <col min="774" max="774" width="13.453125" style="57" bestFit="1" customWidth="1"/>
    <col min="775" max="775" width="11" style="57" bestFit="1" customWidth="1"/>
    <col min="776" max="776" width="8.26953125" style="57" bestFit="1" customWidth="1"/>
    <col min="777" max="777" width="12.453125" style="57" bestFit="1" customWidth="1"/>
    <col min="778" max="778" width="10.453125" style="57" customWidth="1"/>
    <col min="779" max="779" width="12.453125" style="57" bestFit="1" customWidth="1"/>
    <col min="780" max="1024" width="9.1796875" style="57"/>
    <col min="1025" max="1025" width="4.1796875" style="57" customWidth="1"/>
    <col min="1026" max="1026" width="15.26953125" style="57" customWidth="1"/>
    <col min="1027" max="1027" width="14.1796875" style="57" customWidth="1"/>
    <col min="1028" max="1028" width="15.81640625" style="57" customWidth="1"/>
    <col min="1029" max="1029" width="14.26953125" style="57" customWidth="1"/>
    <col min="1030" max="1030" width="13.453125" style="57" bestFit="1" customWidth="1"/>
    <col min="1031" max="1031" width="11" style="57" bestFit="1" customWidth="1"/>
    <col min="1032" max="1032" width="8.26953125" style="57" bestFit="1" customWidth="1"/>
    <col min="1033" max="1033" width="12.453125" style="57" bestFit="1" customWidth="1"/>
    <col min="1034" max="1034" width="10.453125" style="57" customWidth="1"/>
    <col min="1035" max="1035" width="12.453125" style="57" bestFit="1" customWidth="1"/>
    <col min="1036" max="1280" width="9.1796875" style="57"/>
    <col min="1281" max="1281" width="4.1796875" style="57" customWidth="1"/>
    <col min="1282" max="1282" width="15.26953125" style="57" customWidth="1"/>
    <col min="1283" max="1283" width="14.1796875" style="57" customWidth="1"/>
    <col min="1284" max="1284" width="15.81640625" style="57" customWidth="1"/>
    <col min="1285" max="1285" width="14.26953125" style="57" customWidth="1"/>
    <col min="1286" max="1286" width="13.453125" style="57" bestFit="1" customWidth="1"/>
    <col min="1287" max="1287" width="11" style="57" bestFit="1" customWidth="1"/>
    <col min="1288" max="1288" width="8.26953125" style="57" bestFit="1" customWidth="1"/>
    <col min="1289" max="1289" width="12.453125" style="57" bestFit="1" customWidth="1"/>
    <col min="1290" max="1290" width="10.453125" style="57" customWidth="1"/>
    <col min="1291" max="1291" width="12.453125" style="57" bestFit="1" customWidth="1"/>
    <col min="1292" max="1536" width="9.1796875" style="57"/>
    <col min="1537" max="1537" width="4.1796875" style="57" customWidth="1"/>
    <col min="1538" max="1538" width="15.26953125" style="57" customWidth="1"/>
    <col min="1539" max="1539" width="14.1796875" style="57" customWidth="1"/>
    <col min="1540" max="1540" width="15.81640625" style="57" customWidth="1"/>
    <col min="1541" max="1541" width="14.26953125" style="57" customWidth="1"/>
    <col min="1542" max="1542" width="13.453125" style="57" bestFit="1" customWidth="1"/>
    <col min="1543" max="1543" width="11" style="57" bestFit="1" customWidth="1"/>
    <col min="1544" max="1544" width="8.26953125" style="57" bestFit="1" customWidth="1"/>
    <col min="1545" max="1545" width="12.453125" style="57" bestFit="1" customWidth="1"/>
    <col min="1546" max="1546" width="10.453125" style="57" customWidth="1"/>
    <col min="1547" max="1547" width="12.453125" style="57" bestFit="1" customWidth="1"/>
    <col min="1548" max="1792" width="9.1796875" style="57"/>
    <col min="1793" max="1793" width="4.1796875" style="57" customWidth="1"/>
    <col min="1794" max="1794" width="15.26953125" style="57" customWidth="1"/>
    <col min="1795" max="1795" width="14.1796875" style="57" customWidth="1"/>
    <col min="1796" max="1796" width="15.81640625" style="57" customWidth="1"/>
    <col min="1797" max="1797" width="14.26953125" style="57" customWidth="1"/>
    <col min="1798" max="1798" width="13.453125" style="57" bestFit="1" customWidth="1"/>
    <col min="1799" max="1799" width="11" style="57" bestFit="1" customWidth="1"/>
    <col min="1800" max="1800" width="8.26953125" style="57" bestFit="1" customWidth="1"/>
    <col min="1801" max="1801" width="12.453125" style="57" bestFit="1" customWidth="1"/>
    <col min="1802" max="1802" width="10.453125" style="57" customWidth="1"/>
    <col min="1803" max="1803" width="12.453125" style="57" bestFit="1" customWidth="1"/>
    <col min="1804" max="2048" width="9.1796875" style="57"/>
    <col min="2049" max="2049" width="4.1796875" style="57" customWidth="1"/>
    <col min="2050" max="2050" width="15.26953125" style="57" customWidth="1"/>
    <col min="2051" max="2051" width="14.1796875" style="57" customWidth="1"/>
    <col min="2052" max="2052" width="15.81640625" style="57" customWidth="1"/>
    <col min="2053" max="2053" width="14.26953125" style="57" customWidth="1"/>
    <col min="2054" max="2054" width="13.453125" style="57" bestFit="1" customWidth="1"/>
    <col min="2055" max="2055" width="11" style="57" bestFit="1" customWidth="1"/>
    <col min="2056" max="2056" width="8.26953125" style="57" bestFit="1" customWidth="1"/>
    <col min="2057" max="2057" width="12.453125" style="57" bestFit="1" customWidth="1"/>
    <col min="2058" max="2058" width="10.453125" style="57" customWidth="1"/>
    <col min="2059" max="2059" width="12.453125" style="57" bestFit="1" customWidth="1"/>
    <col min="2060" max="2304" width="9.1796875" style="57"/>
    <col min="2305" max="2305" width="4.1796875" style="57" customWidth="1"/>
    <col min="2306" max="2306" width="15.26953125" style="57" customWidth="1"/>
    <col min="2307" max="2307" width="14.1796875" style="57" customWidth="1"/>
    <col min="2308" max="2308" width="15.81640625" style="57" customWidth="1"/>
    <col min="2309" max="2309" width="14.26953125" style="57" customWidth="1"/>
    <col min="2310" max="2310" width="13.453125" style="57" bestFit="1" customWidth="1"/>
    <col min="2311" max="2311" width="11" style="57" bestFit="1" customWidth="1"/>
    <col min="2312" max="2312" width="8.26953125" style="57" bestFit="1" customWidth="1"/>
    <col min="2313" max="2313" width="12.453125" style="57" bestFit="1" customWidth="1"/>
    <col min="2314" max="2314" width="10.453125" style="57" customWidth="1"/>
    <col min="2315" max="2315" width="12.453125" style="57" bestFit="1" customWidth="1"/>
    <col min="2316" max="2560" width="9.1796875" style="57"/>
    <col min="2561" max="2561" width="4.1796875" style="57" customWidth="1"/>
    <col min="2562" max="2562" width="15.26953125" style="57" customWidth="1"/>
    <col min="2563" max="2563" width="14.1796875" style="57" customWidth="1"/>
    <col min="2564" max="2564" width="15.81640625" style="57" customWidth="1"/>
    <col min="2565" max="2565" width="14.26953125" style="57" customWidth="1"/>
    <col min="2566" max="2566" width="13.453125" style="57" bestFit="1" customWidth="1"/>
    <col min="2567" max="2567" width="11" style="57" bestFit="1" customWidth="1"/>
    <col min="2568" max="2568" width="8.26953125" style="57" bestFit="1" customWidth="1"/>
    <col min="2569" max="2569" width="12.453125" style="57" bestFit="1" customWidth="1"/>
    <col min="2570" max="2570" width="10.453125" style="57" customWidth="1"/>
    <col min="2571" max="2571" width="12.453125" style="57" bestFit="1" customWidth="1"/>
    <col min="2572" max="2816" width="9.1796875" style="57"/>
    <col min="2817" max="2817" width="4.1796875" style="57" customWidth="1"/>
    <col min="2818" max="2818" width="15.26953125" style="57" customWidth="1"/>
    <col min="2819" max="2819" width="14.1796875" style="57" customWidth="1"/>
    <col min="2820" max="2820" width="15.81640625" style="57" customWidth="1"/>
    <col min="2821" max="2821" width="14.26953125" style="57" customWidth="1"/>
    <col min="2822" max="2822" width="13.453125" style="57" bestFit="1" customWidth="1"/>
    <col min="2823" max="2823" width="11" style="57" bestFit="1" customWidth="1"/>
    <col min="2824" max="2824" width="8.26953125" style="57" bestFit="1" customWidth="1"/>
    <col min="2825" max="2825" width="12.453125" style="57" bestFit="1" customWidth="1"/>
    <col min="2826" max="2826" width="10.453125" style="57" customWidth="1"/>
    <col min="2827" max="2827" width="12.453125" style="57" bestFit="1" customWidth="1"/>
    <col min="2828" max="3072" width="9.1796875" style="57"/>
    <col min="3073" max="3073" width="4.1796875" style="57" customWidth="1"/>
    <col min="3074" max="3074" width="15.26953125" style="57" customWidth="1"/>
    <col min="3075" max="3075" width="14.1796875" style="57" customWidth="1"/>
    <col min="3076" max="3076" width="15.81640625" style="57" customWidth="1"/>
    <col min="3077" max="3077" width="14.26953125" style="57" customWidth="1"/>
    <col min="3078" max="3078" width="13.453125" style="57" bestFit="1" customWidth="1"/>
    <col min="3079" max="3079" width="11" style="57" bestFit="1" customWidth="1"/>
    <col min="3080" max="3080" width="8.26953125" style="57" bestFit="1" customWidth="1"/>
    <col min="3081" max="3081" width="12.453125" style="57" bestFit="1" customWidth="1"/>
    <col min="3082" max="3082" width="10.453125" style="57" customWidth="1"/>
    <col min="3083" max="3083" width="12.453125" style="57" bestFit="1" customWidth="1"/>
    <col min="3084" max="3328" width="9.1796875" style="57"/>
    <col min="3329" max="3329" width="4.1796875" style="57" customWidth="1"/>
    <col min="3330" max="3330" width="15.26953125" style="57" customWidth="1"/>
    <col min="3331" max="3331" width="14.1796875" style="57" customWidth="1"/>
    <col min="3332" max="3332" width="15.81640625" style="57" customWidth="1"/>
    <col min="3333" max="3333" width="14.26953125" style="57" customWidth="1"/>
    <col min="3334" max="3334" width="13.453125" style="57" bestFit="1" customWidth="1"/>
    <col min="3335" max="3335" width="11" style="57" bestFit="1" customWidth="1"/>
    <col min="3336" max="3336" width="8.26953125" style="57" bestFit="1" customWidth="1"/>
    <col min="3337" max="3337" width="12.453125" style="57" bestFit="1" customWidth="1"/>
    <col min="3338" max="3338" width="10.453125" style="57" customWidth="1"/>
    <col min="3339" max="3339" width="12.453125" style="57" bestFit="1" customWidth="1"/>
    <col min="3340" max="3584" width="9.1796875" style="57"/>
    <col min="3585" max="3585" width="4.1796875" style="57" customWidth="1"/>
    <col min="3586" max="3586" width="15.26953125" style="57" customWidth="1"/>
    <col min="3587" max="3587" width="14.1796875" style="57" customWidth="1"/>
    <col min="3588" max="3588" width="15.81640625" style="57" customWidth="1"/>
    <col min="3589" max="3589" width="14.26953125" style="57" customWidth="1"/>
    <col min="3590" max="3590" width="13.453125" style="57" bestFit="1" customWidth="1"/>
    <col min="3591" max="3591" width="11" style="57" bestFit="1" customWidth="1"/>
    <col min="3592" max="3592" width="8.26953125" style="57" bestFit="1" customWidth="1"/>
    <col min="3593" max="3593" width="12.453125" style="57" bestFit="1" customWidth="1"/>
    <col min="3594" max="3594" width="10.453125" style="57" customWidth="1"/>
    <col min="3595" max="3595" width="12.453125" style="57" bestFit="1" customWidth="1"/>
    <col min="3596" max="3840" width="9.1796875" style="57"/>
    <col min="3841" max="3841" width="4.1796875" style="57" customWidth="1"/>
    <col min="3842" max="3842" width="15.26953125" style="57" customWidth="1"/>
    <col min="3843" max="3843" width="14.1796875" style="57" customWidth="1"/>
    <col min="3844" max="3844" width="15.81640625" style="57" customWidth="1"/>
    <col min="3845" max="3845" width="14.26953125" style="57" customWidth="1"/>
    <col min="3846" max="3846" width="13.453125" style="57" bestFit="1" customWidth="1"/>
    <col min="3847" max="3847" width="11" style="57" bestFit="1" customWidth="1"/>
    <col min="3848" max="3848" width="8.26953125" style="57" bestFit="1" customWidth="1"/>
    <col min="3849" max="3849" width="12.453125" style="57" bestFit="1" customWidth="1"/>
    <col min="3850" max="3850" width="10.453125" style="57" customWidth="1"/>
    <col min="3851" max="3851" width="12.453125" style="57" bestFit="1" customWidth="1"/>
    <col min="3852" max="4096" width="9.1796875" style="57"/>
    <col min="4097" max="4097" width="4.1796875" style="57" customWidth="1"/>
    <col min="4098" max="4098" width="15.26953125" style="57" customWidth="1"/>
    <col min="4099" max="4099" width="14.1796875" style="57" customWidth="1"/>
    <col min="4100" max="4100" width="15.81640625" style="57" customWidth="1"/>
    <col min="4101" max="4101" width="14.26953125" style="57" customWidth="1"/>
    <col min="4102" max="4102" width="13.453125" style="57" bestFit="1" customWidth="1"/>
    <col min="4103" max="4103" width="11" style="57" bestFit="1" customWidth="1"/>
    <col min="4104" max="4104" width="8.26953125" style="57" bestFit="1" customWidth="1"/>
    <col min="4105" max="4105" width="12.453125" style="57" bestFit="1" customWidth="1"/>
    <col min="4106" max="4106" width="10.453125" style="57" customWidth="1"/>
    <col min="4107" max="4107" width="12.453125" style="57" bestFit="1" customWidth="1"/>
    <col min="4108" max="4352" width="9.1796875" style="57"/>
    <col min="4353" max="4353" width="4.1796875" style="57" customWidth="1"/>
    <col min="4354" max="4354" width="15.26953125" style="57" customWidth="1"/>
    <col min="4355" max="4355" width="14.1796875" style="57" customWidth="1"/>
    <col min="4356" max="4356" width="15.81640625" style="57" customWidth="1"/>
    <col min="4357" max="4357" width="14.26953125" style="57" customWidth="1"/>
    <col min="4358" max="4358" width="13.453125" style="57" bestFit="1" customWidth="1"/>
    <col min="4359" max="4359" width="11" style="57" bestFit="1" customWidth="1"/>
    <col min="4360" max="4360" width="8.26953125" style="57" bestFit="1" customWidth="1"/>
    <col min="4361" max="4361" width="12.453125" style="57" bestFit="1" customWidth="1"/>
    <col min="4362" max="4362" width="10.453125" style="57" customWidth="1"/>
    <col min="4363" max="4363" width="12.453125" style="57" bestFit="1" customWidth="1"/>
    <col min="4364" max="4608" width="9.1796875" style="57"/>
    <col min="4609" max="4609" width="4.1796875" style="57" customWidth="1"/>
    <col min="4610" max="4610" width="15.26953125" style="57" customWidth="1"/>
    <col min="4611" max="4611" width="14.1796875" style="57" customWidth="1"/>
    <col min="4612" max="4612" width="15.81640625" style="57" customWidth="1"/>
    <col min="4613" max="4613" width="14.26953125" style="57" customWidth="1"/>
    <col min="4614" max="4614" width="13.453125" style="57" bestFit="1" customWidth="1"/>
    <col min="4615" max="4615" width="11" style="57" bestFit="1" customWidth="1"/>
    <col min="4616" max="4616" width="8.26953125" style="57" bestFit="1" customWidth="1"/>
    <col min="4617" max="4617" width="12.453125" style="57" bestFit="1" customWidth="1"/>
    <col min="4618" max="4618" width="10.453125" style="57" customWidth="1"/>
    <col min="4619" max="4619" width="12.453125" style="57" bestFit="1" customWidth="1"/>
    <col min="4620" max="4864" width="9.1796875" style="57"/>
    <col min="4865" max="4865" width="4.1796875" style="57" customWidth="1"/>
    <col min="4866" max="4866" width="15.26953125" style="57" customWidth="1"/>
    <col min="4867" max="4867" width="14.1796875" style="57" customWidth="1"/>
    <col min="4868" max="4868" width="15.81640625" style="57" customWidth="1"/>
    <col min="4869" max="4869" width="14.26953125" style="57" customWidth="1"/>
    <col min="4870" max="4870" width="13.453125" style="57" bestFit="1" customWidth="1"/>
    <col min="4871" max="4871" width="11" style="57" bestFit="1" customWidth="1"/>
    <col min="4872" max="4872" width="8.26953125" style="57" bestFit="1" customWidth="1"/>
    <col min="4873" max="4873" width="12.453125" style="57" bestFit="1" customWidth="1"/>
    <col min="4874" max="4874" width="10.453125" style="57" customWidth="1"/>
    <col min="4875" max="4875" width="12.453125" style="57" bestFit="1" customWidth="1"/>
    <col min="4876" max="5120" width="9.1796875" style="57"/>
    <col min="5121" max="5121" width="4.1796875" style="57" customWidth="1"/>
    <col min="5122" max="5122" width="15.26953125" style="57" customWidth="1"/>
    <col min="5123" max="5123" width="14.1796875" style="57" customWidth="1"/>
    <col min="5124" max="5124" width="15.81640625" style="57" customWidth="1"/>
    <col min="5125" max="5125" width="14.26953125" style="57" customWidth="1"/>
    <col min="5126" max="5126" width="13.453125" style="57" bestFit="1" customWidth="1"/>
    <col min="5127" max="5127" width="11" style="57" bestFit="1" customWidth="1"/>
    <col min="5128" max="5128" width="8.26953125" style="57" bestFit="1" customWidth="1"/>
    <col min="5129" max="5129" width="12.453125" style="57" bestFit="1" customWidth="1"/>
    <col min="5130" max="5130" width="10.453125" style="57" customWidth="1"/>
    <col min="5131" max="5131" width="12.453125" style="57" bestFit="1" customWidth="1"/>
    <col min="5132" max="5376" width="9.1796875" style="57"/>
    <col min="5377" max="5377" width="4.1796875" style="57" customWidth="1"/>
    <col min="5378" max="5378" width="15.26953125" style="57" customWidth="1"/>
    <col min="5379" max="5379" width="14.1796875" style="57" customWidth="1"/>
    <col min="5380" max="5380" width="15.81640625" style="57" customWidth="1"/>
    <col min="5381" max="5381" width="14.26953125" style="57" customWidth="1"/>
    <col min="5382" max="5382" width="13.453125" style="57" bestFit="1" customWidth="1"/>
    <col min="5383" max="5383" width="11" style="57" bestFit="1" customWidth="1"/>
    <col min="5384" max="5384" width="8.26953125" style="57" bestFit="1" customWidth="1"/>
    <col min="5385" max="5385" width="12.453125" style="57" bestFit="1" customWidth="1"/>
    <col min="5386" max="5386" width="10.453125" style="57" customWidth="1"/>
    <col min="5387" max="5387" width="12.453125" style="57" bestFit="1" customWidth="1"/>
    <col min="5388" max="5632" width="9.1796875" style="57"/>
    <col min="5633" max="5633" width="4.1796875" style="57" customWidth="1"/>
    <col min="5634" max="5634" width="15.26953125" style="57" customWidth="1"/>
    <col min="5635" max="5635" width="14.1796875" style="57" customWidth="1"/>
    <col min="5636" max="5636" width="15.81640625" style="57" customWidth="1"/>
    <col min="5637" max="5637" width="14.26953125" style="57" customWidth="1"/>
    <col min="5638" max="5638" width="13.453125" style="57" bestFit="1" customWidth="1"/>
    <col min="5639" max="5639" width="11" style="57" bestFit="1" customWidth="1"/>
    <col min="5640" max="5640" width="8.26953125" style="57" bestFit="1" customWidth="1"/>
    <col min="5641" max="5641" width="12.453125" style="57" bestFit="1" customWidth="1"/>
    <col min="5642" max="5642" width="10.453125" style="57" customWidth="1"/>
    <col min="5643" max="5643" width="12.453125" style="57" bestFit="1" customWidth="1"/>
    <col min="5644" max="5888" width="9.1796875" style="57"/>
    <col min="5889" max="5889" width="4.1796875" style="57" customWidth="1"/>
    <col min="5890" max="5890" width="15.26953125" style="57" customWidth="1"/>
    <col min="5891" max="5891" width="14.1796875" style="57" customWidth="1"/>
    <col min="5892" max="5892" width="15.81640625" style="57" customWidth="1"/>
    <col min="5893" max="5893" width="14.26953125" style="57" customWidth="1"/>
    <col min="5894" max="5894" width="13.453125" style="57" bestFit="1" customWidth="1"/>
    <col min="5895" max="5895" width="11" style="57" bestFit="1" customWidth="1"/>
    <col min="5896" max="5896" width="8.26953125" style="57" bestFit="1" customWidth="1"/>
    <col min="5897" max="5897" width="12.453125" style="57" bestFit="1" customWidth="1"/>
    <col min="5898" max="5898" width="10.453125" style="57" customWidth="1"/>
    <col min="5899" max="5899" width="12.453125" style="57" bestFit="1" customWidth="1"/>
    <col min="5900" max="6144" width="9.1796875" style="57"/>
    <col min="6145" max="6145" width="4.1796875" style="57" customWidth="1"/>
    <col min="6146" max="6146" width="15.26953125" style="57" customWidth="1"/>
    <col min="6147" max="6147" width="14.1796875" style="57" customWidth="1"/>
    <col min="6148" max="6148" width="15.81640625" style="57" customWidth="1"/>
    <col min="6149" max="6149" width="14.26953125" style="57" customWidth="1"/>
    <col min="6150" max="6150" width="13.453125" style="57" bestFit="1" customWidth="1"/>
    <col min="6151" max="6151" width="11" style="57" bestFit="1" customWidth="1"/>
    <col min="6152" max="6152" width="8.26953125" style="57" bestFit="1" customWidth="1"/>
    <col min="6153" max="6153" width="12.453125" style="57" bestFit="1" customWidth="1"/>
    <col min="6154" max="6154" width="10.453125" style="57" customWidth="1"/>
    <col min="6155" max="6155" width="12.453125" style="57" bestFit="1" customWidth="1"/>
    <col min="6156" max="6400" width="9.1796875" style="57"/>
    <col min="6401" max="6401" width="4.1796875" style="57" customWidth="1"/>
    <col min="6402" max="6402" width="15.26953125" style="57" customWidth="1"/>
    <col min="6403" max="6403" width="14.1796875" style="57" customWidth="1"/>
    <col min="6404" max="6404" width="15.81640625" style="57" customWidth="1"/>
    <col min="6405" max="6405" width="14.26953125" style="57" customWidth="1"/>
    <col min="6406" max="6406" width="13.453125" style="57" bestFit="1" customWidth="1"/>
    <col min="6407" max="6407" width="11" style="57" bestFit="1" customWidth="1"/>
    <col min="6408" max="6408" width="8.26953125" style="57" bestFit="1" customWidth="1"/>
    <col min="6409" max="6409" width="12.453125" style="57" bestFit="1" customWidth="1"/>
    <col min="6410" max="6410" width="10.453125" style="57" customWidth="1"/>
    <col min="6411" max="6411" width="12.453125" style="57" bestFit="1" customWidth="1"/>
    <col min="6412" max="6656" width="9.1796875" style="57"/>
    <col min="6657" max="6657" width="4.1796875" style="57" customWidth="1"/>
    <col min="6658" max="6658" width="15.26953125" style="57" customWidth="1"/>
    <col min="6659" max="6659" width="14.1796875" style="57" customWidth="1"/>
    <col min="6660" max="6660" width="15.81640625" style="57" customWidth="1"/>
    <col min="6661" max="6661" width="14.26953125" style="57" customWidth="1"/>
    <col min="6662" max="6662" width="13.453125" style="57" bestFit="1" customWidth="1"/>
    <col min="6663" max="6663" width="11" style="57" bestFit="1" customWidth="1"/>
    <col min="6664" max="6664" width="8.26953125" style="57" bestFit="1" customWidth="1"/>
    <col min="6665" max="6665" width="12.453125" style="57" bestFit="1" customWidth="1"/>
    <col min="6666" max="6666" width="10.453125" style="57" customWidth="1"/>
    <col min="6667" max="6667" width="12.453125" style="57" bestFit="1" customWidth="1"/>
    <col min="6668" max="6912" width="9.1796875" style="57"/>
    <col min="6913" max="6913" width="4.1796875" style="57" customWidth="1"/>
    <col min="6914" max="6914" width="15.26953125" style="57" customWidth="1"/>
    <col min="6915" max="6915" width="14.1796875" style="57" customWidth="1"/>
    <col min="6916" max="6916" width="15.81640625" style="57" customWidth="1"/>
    <col min="6917" max="6917" width="14.26953125" style="57" customWidth="1"/>
    <col min="6918" max="6918" width="13.453125" style="57" bestFit="1" customWidth="1"/>
    <col min="6919" max="6919" width="11" style="57" bestFit="1" customWidth="1"/>
    <col min="6920" max="6920" width="8.26953125" style="57" bestFit="1" customWidth="1"/>
    <col min="6921" max="6921" width="12.453125" style="57" bestFit="1" customWidth="1"/>
    <col min="6922" max="6922" width="10.453125" style="57" customWidth="1"/>
    <col min="6923" max="6923" width="12.453125" style="57" bestFit="1" customWidth="1"/>
    <col min="6924" max="7168" width="9.1796875" style="57"/>
    <col min="7169" max="7169" width="4.1796875" style="57" customWidth="1"/>
    <col min="7170" max="7170" width="15.26953125" style="57" customWidth="1"/>
    <col min="7171" max="7171" width="14.1796875" style="57" customWidth="1"/>
    <col min="7172" max="7172" width="15.81640625" style="57" customWidth="1"/>
    <col min="7173" max="7173" width="14.26953125" style="57" customWidth="1"/>
    <col min="7174" max="7174" width="13.453125" style="57" bestFit="1" customWidth="1"/>
    <col min="7175" max="7175" width="11" style="57" bestFit="1" customWidth="1"/>
    <col min="7176" max="7176" width="8.26953125" style="57" bestFit="1" customWidth="1"/>
    <col min="7177" max="7177" width="12.453125" style="57" bestFit="1" customWidth="1"/>
    <col min="7178" max="7178" width="10.453125" style="57" customWidth="1"/>
    <col min="7179" max="7179" width="12.453125" style="57" bestFit="1" customWidth="1"/>
    <col min="7180" max="7424" width="9.1796875" style="57"/>
    <col min="7425" max="7425" width="4.1796875" style="57" customWidth="1"/>
    <col min="7426" max="7426" width="15.26953125" style="57" customWidth="1"/>
    <col min="7427" max="7427" width="14.1796875" style="57" customWidth="1"/>
    <col min="7428" max="7428" width="15.81640625" style="57" customWidth="1"/>
    <col min="7429" max="7429" width="14.26953125" style="57" customWidth="1"/>
    <col min="7430" max="7430" width="13.453125" style="57" bestFit="1" customWidth="1"/>
    <col min="7431" max="7431" width="11" style="57" bestFit="1" customWidth="1"/>
    <col min="7432" max="7432" width="8.26953125" style="57" bestFit="1" customWidth="1"/>
    <col min="7433" max="7433" width="12.453125" style="57" bestFit="1" customWidth="1"/>
    <col min="7434" max="7434" width="10.453125" style="57" customWidth="1"/>
    <col min="7435" max="7435" width="12.453125" style="57" bestFit="1" customWidth="1"/>
    <col min="7436" max="7680" width="9.1796875" style="57"/>
    <col min="7681" max="7681" width="4.1796875" style="57" customWidth="1"/>
    <col min="7682" max="7682" width="15.26953125" style="57" customWidth="1"/>
    <col min="7683" max="7683" width="14.1796875" style="57" customWidth="1"/>
    <col min="7684" max="7684" width="15.81640625" style="57" customWidth="1"/>
    <col min="7685" max="7685" width="14.26953125" style="57" customWidth="1"/>
    <col min="7686" max="7686" width="13.453125" style="57" bestFit="1" customWidth="1"/>
    <col min="7687" max="7687" width="11" style="57" bestFit="1" customWidth="1"/>
    <col min="7688" max="7688" width="8.26953125" style="57" bestFit="1" customWidth="1"/>
    <col min="7689" max="7689" width="12.453125" style="57" bestFit="1" customWidth="1"/>
    <col min="7690" max="7690" width="10.453125" style="57" customWidth="1"/>
    <col min="7691" max="7691" width="12.453125" style="57" bestFit="1" customWidth="1"/>
    <col min="7692" max="7936" width="9.1796875" style="57"/>
    <col min="7937" max="7937" width="4.1796875" style="57" customWidth="1"/>
    <col min="7938" max="7938" width="15.26953125" style="57" customWidth="1"/>
    <col min="7939" max="7939" width="14.1796875" style="57" customWidth="1"/>
    <col min="7940" max="7940" width="15.81640625" style="57" customWidth="1"/>
    <col min="7941" max="7941" width="14.26953125" style="57" customWidth="1"/>
    <col min="7942" max="7942" width="13.453125" style="57" bestFit="1" customWidth="1"/>
    <col min="7943" max="7943" width="11" style="57" bestFit="1" customWidth="1"/>
    <col min="7944" max="7944" width="8.26953125" style="57" bestFit="1" customWidth="1"/>
    <col min="7945" max="7945" width="12.453125" style="57" bestFit="1" customWidth="1"/>
    <col min="7946" max="7946" width="10.453125" style="57" customWidth="1"/>
    <col min="7947" max="7947" width="12.453125" style="57" bestFit="1" customWidth="1"/>
    <col min="7948" max="8192" width="9.1796875" style="57"/>
    <col min="8193" max="8193" width="4.1796875" style="57" customWidth="1"/>
    <col min="8194" max="8194" width="15.26953125" style="57" customWidth="1"/>
    <col min="8195" max="8195" width="14.1796875" style="57" customWidth="1"/>
    <col min="8196" max="8196" width="15.81640625" style="57" customWidth="1"/>
    <col min="8197" max="8197" width="14.26953125" style="57" customWidth="1"/>
    <col min="8198" max="8198" width="13.453125" style="57" bestFit="1" customWidth="1"/>
    <col min="8199" max="8199" width="11" style="57" bestFit="1" customWidth="1"/>
    <col min="8200" max="8200" width="8.26953125" style="57" bestFit="1" customWidth="1"/>
    <col min="8201" max="8201" width="12.453125" style="57" bestFit="1" customWidth="1"/>
    <col min="8202" max="8202" width="10.453125" style="57" customWidth="1"/>
    <col min="8203" max="8203" width="12.453125" style="57" bestFit="1" customWidth="1"/>
    <col min="8204" max="8448" width="9.1796875" style="57"/>
    <col min="8449" max="8449" width="4.1796875" style="57" customWidth="1"/>
    <col min="8450" max="8450" width="15.26953125" style="57" customWidth="1"/>
    <col min="8451" max="8451" width="14.1796875" style="57" customWidth="1"/>
    <col min="8452" max="8452" width="15.81640625" style="57" customWidth="1"/>
    <col min="8453" max="8453" width="14.26953125" style="57" customWidth="1"/>
    <col min="8454" max="8454" width="13.453125" style="57" bestFit="1" customWidth="1"/>
    <col min="8455" max="8455" width="11" style="57" bestFit="1" customWidth="1"/>
    <col min="8456" max="8456" width="8.26953125" style="57" bestFit="1" customWidth="1"/>
    <col min="8457" max="8457" width="12.453125" style="57" bestFit="1" customWidth="1"/>
    <col min="8458" max="8458" width="10.453125" style="57" customWidth="1"/>
    <col min="8459" max="8459" width="12.453125" style="57" bestFit="1" customWidth="1"/>
    <col min="8460" max="8704" width="9.1796875" style="57"/>
    <col min="8705" max="8705" width="4.1796875" style="57" customWidth="1"/>
    <col min="8706" max="8706" width="15.26953125" style="57" customWidth="1"/>
    <col min="8707" max="8707" width="14.1796875" style="57" customWidth="1"/>
    <col min="8708" max="8708" width="15.81640625" style="57" customWidth="1"/>
    <col min="8709" max="8709" width="14.26953125" style="57" customWidth="1"/>
    <col min="8710" max="8710" width="13.453125" style="57" bestFit="1" customWidth="1"/>
    <col min="8711" max="8711" width="11" style="57" bestFit="1" customWidth="1"/>
    <col min="8712" max="8712" width="8.26953125" style="57" bestFit="1" customWidth="1"/>
    <col min="8713" max="8713" width="12.453125" style="57" bestFit="1" customWidth="1"/>
    <col min="8714" max="8714" width="10.453125" style="57" customWidth="1"/>
    <col min="8715" max="8715" width="12.453125" style="57" bestFit="1" customWidth="1"/>
    <col min="8716" max="8960" width="9.1796875" style="57"/>
    <col min="8961" max="8961" width="4.1796875" style="57" customWidth="1"/>
    <col min="8962" max="8962" width="15.26953125" style="57" customWidth="1"/>
    <col min="8963" max="8963" width="14.1796875" style="57" customWidth="1"/>
    <col min="8964" max="8964" width="15.81640625" style="57" customWidth="1"/>
    <col min="8965" max="8965" width="14.26953125" style="57" customWidth="1"/>
    <col min="8966" max="8966" width="13.453125" style="57" bestFit="1" customWidth="1"/>
    <col min="8967" max="8967" width="11" style="57" bestFit="1" customWidth="1"/>
    <col min="8968" max="8968" width="8.26953125" style="57" bestFit="1" customWidth="1"/>
    <col min="8969" max="8969" width="12.453125" style="57" bestFit="1" customWidth="1"/>
    <col min="8970" max="8970" width="10.453125" style="57" customWidth="1"/>
    <col min="8971" max="8971" width="12.453125" style="57" bestFit="1" customWidth="1"/>
    <col min="8972" max="9216" width="9.1796875" style="57"/>
    <col min="9217" max="9217" width="4.1796875" style="57" customWidth="1"/>
    <col min="9218" max="9218" width="15.26953125" style="57" customWidth="1"/>
    <col min="9219" max="9219" width="14.1796875" style="57" customWidth="1"/>
    <col min="9220" max="9220" width="15.81640625" style="57" customWidth="1"/>
    <col min="9221" max="9221" width="14.26953125" style="57" customWidth="1"/>
    <col min="9222" max="9222" width="13.453125" style="57" bestFit="1" customWidth="1"/>
    <col min="9223" max="9223" width="11" style="57" bestFit="1" customWidth="1"/>
    <col min="9224" max="9224" width="8.26953125" style="57" bestFit="1" customWidth="1"/>
    <col min="9225" max="9225" width="12.453125" style="57" bestFit="1" customWidth="1"/>
    <col min="9226" max="9226" width="10.453125" style="57" customWidth="1"/>
    <col min="9227" max="9227" width="12.453125" style="57" bestFit="1" customWidth="1"/>
    <col min="9228" max="9472" width="9.1796875" style="57"/>
    <col min="9473" max="9473" width="4.1796875" style="57" customWidth="1"/>
    <col min="9474" max="9474" width="15.26953125" style="57" customWidth="1"/>
    <col min="9475" max="9475" width="14.1796875" style="57" customWidth="1"/>
    <col min="9476" max="9476" width="15.81640625" style="57" customWidth="1"/>
    <col min="9477" max="9477" width="14.26953125" style="57" customWidth="1"/>
    <col min="9478" max="9478" width="13.453125" style="57" bestFit="1" customWidth="1"/>
    <col min="9479" max="9479" width="11" style="57" bestFit="1" customWidth="1"/>
    <col min="9480" max="9480" width="8.26953125" style="57" bestFit="1" customWidth="1"/>
    <col min="9481" max="9481" width="12.453125" style="57" bestFit="1" customWidth="1"/>
    <col min="9482" max="9482" width="10.453125" style="57" customWidth="1"/>
    <col min="9483" max="9483" width="12.453125" style="57" bestFit="1" customWidth="1"/>
    <col min="9484" max="9728" width="9.1796875" style="57"/>
    <col min="9729" max="9729" width="4.1796875" style="57" customWidth="1"/>
    <col min="9730" max="9730" width="15.26953125" style="57" customWidth="1"/>
    <col min="9731" max="9731" width="14.1796875" style="57" customWidth="1"/>
    <col min="9732" max="9732" width="15.81640625" style="57" customWidth="1"/>
    <col min="9733" max="9733" width="14.26953125" style="57" customWidth="1"/>
    <col min="9734" max="9734" width="13.453125" style="57" bestFit="1" customWidth="1"/>
    <col min="9735" max="9735" width="11" style="57" bestFit="1" customWidth="1"/>
    <col min="9736" max="9736" width="8.26953125" style="57" bestFit="1" customWidth="1"/>
    <col min="9737" max="9737" width="12.453125" style="57" bestFit="1" customWidth="1"/>
    <col min="9738" max="9738" width="10.453125" style="57" customWidth="1"/>
    <col min="9739" max="9739" width="12.453125" style="57" bestFit="1" customWidth="1"/>
    <col min="9740" max="9984" width="9.1796875" style="57"/>
    <col min="9985" max="9985" width="4.1796875" style="57" customWidth="1"/>
    <col min="9986" max="9986" width="15.26953125" style="57" customWidth="1"/>
    <col min="9987" max="9987" width="14.1796875" style="57" customWidth="1"/>
    <col min="9988" max="9988" width="15.81640625" style="57" customWidth="1"/>
    <col min="9989" max="9989" width="14.26953125" style="57" customWidth="1"/>
    <col min="9990" max="9990" width="13.453125" style="57" bestFit="1" customWidth="1"/>
    <col min="9991" max="9991" width="11" style="57" bestFit="1" customWidth="1"/>
    <col min="9992" max="9992" width="8.26953125" style="57" bestFit="1" customWidth="1"/>
    <col min="9993" max="9993" width="12.453125" style="57" bestFit="1" customWidth="1"/>
    <col min="9994" max="9994" width="10.453125" style="57" customWidth="1"/>
    <col min="9995" max="9995" width="12.453125" style="57" bestFit="1" customWidth="1"/>
    <col min="9996" max="10240" width="9.1796875" style="57"/>
    <col min="10241" max="10241" width="4.1796875" style="57" customWidth="1"/>
    <col min="10242" max="10242" width="15.26953125" style="57" customWidth="1"/>
    <col min="10243" max="10243" width="14.1796875" style="57" customWidth="1"/>
    <col min="10244" max="10244" width="15.81640625" style="57" customWidth="1"/>
    <col min="10245" max="10245" width="14.26953125" style="57" customWidth="1"/>
    <col min="10246" max="10246" width="13.453125" style="57" bestFit="1" customWidth="1"/>
    <col min="10247" max="10247" width="11" style="57" bestFit="1" customWidth="1"/>
    <col min="10248" max="10248" width="8.26953125" style="57" bestFit="1" customWidth="1"/>
    <col min="10249" max="10249" width="12.453125" style="57" bestFit="1" customWidth="1"/>
    <col min="10250" max="10250" width="10.453125" style="57" customWidth="1"/>
    <col min="10251" max="10251" width="12.453125" style="57" bestFit="1" customWidth="1"/>
    <col min="10252" max="10496" width="9.1796875" style="57"/>
    <col min="10497" max="10497" width="4.1796875" style="57" customWidth="1"/>
    <col min="10498" max="10498" width="15.26953125" style="57" customWidth="1"/>
    <col min="10499" max="10499" width="14.1796875" style="57" customWidth="1"/>
    <col min="10500" max="10500" width="15.81640625" style="57" customWidth="1"/>
    <col min="10501" max="10501" width="14.26953125" style="57" customWidth="1"/>
    <col min="10502" max="10502" width="13.453125" style="57" bestFit="1" customWidth="1"/>
    <col min="10503" max="10503" width="11" style="57" bestFit="1" customWidth="1"/>
    <col min="10504" max="10504" width="8.26953125" style="57" bestFit="1" customWidth="1"/>
    <col min="10505" max="10505" width="12.453125" style="57" bestFit="1" customWidth="1"/>
    <col min="10506" max="10506" width="10.453125" style="57" customWidth="1"/>
    <col min="10507" max="10507" width="12.453125" style="57" bestFit="1" customWidth="1"/>
    <col min="10508" max="10752" width="9.1796875" style="57"/>
    <col min="10753" max="10753" width="4.1796875" style="57" customWidth="1"/>
    <col min="10754" max="10754" width="15.26953125" style="57" customWidth="1"/>
    <col min="10755" max="10755" width="14.1796875" style="57" customWidth="1"/>
    <col min="10756" max="10756" width="15.81640625" style="57" customWidth="1"/>
    <col min="10757" max="10757" width="14.26953125" style="57" customWidth="1"/>
    <col min="10758" max="10758" width="13.453125" style="57" bestFit="1" customWidth="1"/>
    <col min="10759" max="10759" width="11" style="57" bestFit="1" customWidth="1"/>
    <col min="10760" max="10760" width="8.26953125" style="57" bestFit="1" customWidth="1"/>
    <col min="10761" max="10761" width="12.453125" style="57" bestFit="1" customWidth="1"/>
    <col min="10762" max="10762" width="10.453125" style="57" customWidth="1"/>
    <col min="10763" max="10763" width="12.453125" style="57" bestFit="1" customWidth="1"/>
    <col min="10764" max="11008" width="9.1796875" style="57"/>
    <col min="11009" max="11009" width="4.1796875" style="57" customWidth="1"/>
    <col min="11010" max="11010" width="15.26953125" style="57" customWidth="1"/>
    <col min="11011" max="11011" width="14.1796875" style="57" customWidth="1"/>
    <col min="11012" max="11012" width="15.81640625" style="57" customWidth="1"/>
    <col min="11013" max="11013" width="14.26953125" style="57" customWidth="1"/>
    <col min="11014" max="11014" width="13.453125" style="57" bestFit="1" customWidth="1"/>
    <col min="11015" max="11015" width="11" style="57" bestFit="1" customWidth="1"/>
    <col min="11016" max="11016" width="8.26953125" style="57" bestFit="1" customWidth="1"/>
    <col min="11017" max="11017" width="12.453125" style="57" bestFit="1" customWidth="1"/>
    <col min="11018" max="11018" width="10.453125" style="57" customWidth="1"/>
    <col min="11019" max="11019" width="12.453125" style="57" bestFit="1" customWidth="1"/>
    <col min="11020" max="11264" width="9.1796875" style="57"/>
    <col min="11265" max="11265" width="4.1796875" style="57" customWidth="1"/>
    <col min="11266" max="11266" width="15.26953125" style="57" customWidth="1"/>
    <col min="11267" max="11267" width="14.1796875" style="57" customWidth="1"/>
    <col min="11268" max="11268" width="15.81640625" style="57" customWidth="1"/>
    <col min="11269" max="11269" width="14.26953125" style="57" customWidth="1"/>
    <col min="11270" max="11270" width="13.453125" style="57" bestFit="1" customWidth="1"/>
    <col min="11271" max="11271" width="11" style="57" bestFit="1" customWidth="1"/>
    <col min="11272" max="11272" width="8.26953125" style="57" bestFit="1" customWidth="1"/>
    <col min="11273" max="11273" width="12.453125" style="57" bestFit="1" customWidth="1"/>
    <col min="11274" max="11274" width="10.453125" style="57" customWidth="1"/>
    <col min="11275" max="11275" width="12.453125" style="57" bestFit="1" customWidth="1"/>
    <col min="11276" max="11520" width="9.1796875" style="57"/>
    <col min="11521" max="11521" width="4.1796875" style="57" customWidth="1"/>
    <col min="11522" max="11522" width="15.26953125" style="57" customWidth="1"/>
    <col min="11523" max="11523" width="14.1796875" style="57" customWidth="1"/>
    <col min="11524" max="11524" width="15.81640625" style="57" customWidth="1"/>
    <col min="11525" max="11525" width="14.26953125" style="57" customWidth="1"/>
    <col min="11526" max="11526" width="13.453125" style="57" bestFit="1" customWidth="1"/>
    <col min="11527" max="11527" width="11" style="57" bestFit="1" customWidth="1"/>
    <col min="11528" max="11528" width="8.26953125" style="57" bestFit="1" customWidth="1"/>
    <col min="11529" max="11529" width="12.453125" style="57" bestFit="1" customWidth="1"/>
    <col min="11530" max="11530" width="10.453125" style="57" customWidth="1"/>
    <col min="11531" max="11531" width="12.453125" style="57" bestFit="1" customWidth="1"/>
    <col min="11532" max="11776" width="9.1796875" style="57"/>
    <col min="11777" max="11777" width="4.1796875" style="57" customWidth="1"/>
    <col min="11778" max="11778" width="15.26953125" style="57" customWidth="1"/>
    <col min="11779" max="11779" width="14.1796875" style="57" customWidth="1"/>
    <col min="11780" max="11780" width="15.81640625" style="57" customWidth="1"/>
    <col min="11781" max="11781" width="14.26953125" style="57" customWidth="1"/>
    <col min="11782" max="11782" width="13.453125" style="57" bestFit="1" customWidth="1"/>
    <col min="11783" max="11783" width="11" style="57" bestFit="1" customWidth="1"/>
    <col min="11784" max="11784" width="8.26953125" style="57" bestFit="1" customWidth="1"/>
    <col min="11785" max="11785" width="12.453125" style="57" bestFit="1" customWidth="1"/>
    <col min="11786" max="11786" width="10.453125" style="57" customWidth="1"/>
    <col min="11787" max="11787" width="12.453125" style="57" bestFit="1" customWidth="1"/>
    <col min="11788" max="12032" width="9.1796875" style="57"/>
    <col min="12033" max="12033" width="4.1796875" style="57" customWidth="1"/>
    <col min="12034" max="12034" width="15.26953125" style="57" customWidth="1"/>
    <col min="12035" max="12035" width="14.1796875" style="57" customWidth="1"/>
    <col min="12036" max="12036" width="15.81640625" style="57" customWidth="1"/>
    <col min="12037" max="12037" width="14.26953125" style="57" customWidth="1"/>
    <col min="12038" max="12038" width="13.453125" style="57" bestFit="1" customWidth="1"/>
    <col min="12039" max="12039" width="11" style="57" bestFit="1" customWidth="1"/>
    <col min="12040" max="12040" width="8.26953125" style="57" bestFit="1" customWidth="1"/>
    <col min="12041" max="12041" width="12.453125" style="57" bestFit="1" customWidth="1"/>
    <col min="12042" max="12042" width="10.453125" style="57" customWidth="1"/>
    <col min="12043" max="12043" width="12.453125" style="57" bestFit="1" customWidth="1"/>
    <col min="12044" max="12288" width="9.1796875" style="57"/>
    <col min="12289" max="12289" width="4.1796875" style="57" customWidth="1"/>
    <col min="12290" max="12290" width="15.26953125" style="57" customWidth="1"/>
    <col min="12291" max="12291" width="14.1796875" style="57" customWidth="1"/>
    <col min="12292" max="12292" width="15.81640625" style="57" customWidth="1"/>
    <col min="12293" max="12293" width="14.26953125" style="57" customWidth="1"/>
    <col min="12294" max="12294" width="13.453125" style="57" bestFit="1" customWidth="1"/>
    <col min="12295" max="12295" width="11" style="57" bestFit="1" customWidth="1"/>
    <col min="12296" max="12296" width="8.26953125" style="57" bestFit="1" customWidth="1"/>
    <col min="12297" max="12297" width="12.453125" style="57" bestFit="1" customWidth="1"/>
    <col min="12298" max="12298" width="10.453125" style="57" customWidth="1"/>
    <col min="12299" max="12299" width="12.453125" style="57" bestFit="1" customWidth="1"/>
    <col min="12300" max="12544" width="9.1796875" style="57"/>
    <col min="12545" max="12545" width="4.1796875" style="57" customWidth="1"/>
    <col min="12546" max="12546" width="15.26953125" style="57" customWidth="1"/>
    <col min="12547" max="12547" width="14.1796875" style="57" customWidth="1"/>
    <col min="12548" max="12548" width="15.81640625" style="57" customWidth="1"/>
    <col min="12549" max="12549" width="14.26953125" style="57" customWidth="1"/>
    <col min="12550" max="12550" width="13.453125" style="57" bestFit="1" customWidth="1"/>
    <col min="12551" max="12551" width="11" style="57" bestFit="1" customWidth="1"/>
    <col min="12552" max="12552" width="8.26953125" style="57" bestFit="1" customWidth="1"/>
    <col min="12553" max="12553" width="12.453125" style="57" bestFit="1" customWidth="1"/>
    <col min="12554" max="12554" width="10.453125" style="57" customWidth="1"/>
    <col min="12555" max="12555" width="12.453125" style="57" bestFit="1" customWidth="1"/>
    <col min="12556" max="12800" width="9.1796875" style="57"/>
    <col min="12801" max="12801" width="4.1796875" style="57" customWidth="1"/>
    <col min="12802" max="12802" width="15.26953125" style="57" customWidth="1"/>
    <col min="12803" max="12803" width="14.1796875" style="57" customWidth="1"/>
    <col min="12804" max="12804" width="15.81640625" style="57" customWidth="1"/>
    <col min="12805" max="12805" width="14.26953125" style="57" customWidth="1"/>
    <col min="12806" max="12806" width="13.453125" style="57" bestFit="1" customWidth="1"/>
    <col min="12807" max="12807" width="11" style="57" bestFit="1" customWidth="1"/>
    <col min="12808" max="12808" width="8.26953125" style="57" bestFit="1" customWidth="1"/>
    <col min="12809" max="12809" width="12.453125" style="57" bestFit="1" customWidth="1"/>
    <col min="12810" max="12810" width="10.453125" style="57" customWidth="1"/>
    <col min="12811" max="12811" width="12.453125" style="57" bestFit="1" customWidth="1"/>
    <col min="12812" max="13056" width="9.1796875" style="57"/>
    <col min="13057" max="13057" width="4.1796875" style="57" customWidth="1"/>
    <col min="13058" max="13058" width="15.26953125" style="57" customWidth="1"/>
    <col min="13059" max="13059" width="14.1796875" style="57" customWidth="1"/>
    <col min="13060" max="13060" width="15.81640625" style="57" customWidth="1"/>
    <col min="13061" max="13061" width="14.26953125" style="57" customWidth="1"/>
    <col min="13062" max="13062" width="13.453125" style="57" bestFit="1" customWidth="1"/>
    <col min="13063" max="13063" width="11" style="57" bestFit="1" customWidth="1"/>
    <col min="13064" max="13064" width="8.26953125" style="57" bestFit="1" customWidth="1"/>
    <col min="13065" max="13065" width="12.453125" style="57" bestFit="1" customWidth="1"/>
    <col min="13066" max="13066" width="10.453125" style="57" customWidth="1"/>
    <col min="13067" max="13067" width="12.453125" style="57" bestFit="1" customWidth="1"/>
    <col min="13068" max="13312" width="9.1796875" style="57"/>
    <col min="13313" max="13313" width="4.1796875" style="57" customWidth="1"/>
    <col min="13314" max="13314" width="15.26953125" style="57" customWidth="1"/>
    <col min="13315" max="13315" width="14.1796875" style="57" customWidth="1"/>
    <col min="13316" max="13316" width="15.81640625" style="57" customWidth="1"/>
    <col min="13317" max="13317" width="14.26953125" style="57" customWidth="1"/>
    <col min="13318" max="13318" width="13.453125" style="57" bestFit="1" customWidth="1"/>
    <col min="13319" max="13319" width="11" style="57" bestFit="1" customWidth="1"/>
    <col min="13320" max="13320" width="8.26953125" style="57" bestFit="1" customWidth="1"/>
    <col min="13321" max="13321" width="12.453125" style="57" bestFit="1" customWidth="1"/>
    <col min="13322" max="13322" width="10.453125" style="57" customWidth="1"/>
    <col min="13323" max="13323" width="12.453125" style="57" bestFit="1" customWidth="1"/>
    <col min="13324" max="13568" width="9.1796875" style="57"/>
    <col min="13569" max="13569" width="4.1796875" style="57" customWidth="1"/>
    <col min="13570" max="13570" width="15.26953125" style="57" customWidth="1"/>
    <col min="13571" max="13571" width="14.1796875" style="57" customWidth="1"/>
    <col min="13572" max="13572" width="15.81640625" style="57" customWidth="1"/>
    <col min="13573" max="13573" width="14.26953125" style="57" customWidth="1"/>
    <col min="13574" max="13574" width="13.453125" style="57" bestFit="1" customWidth="1"/>
    <col min="13575" max="13575" width="11" style="57" bestFit="1" customWidth="1"/>
    <col min="13576" max="13576" width="8.26953125" style="57" bestFit="1" customWidth="1"/>
    <col min="13577" max="13577" width="12.453125" style="57" bestFit="1" customWidth="1"/>
    <col min="13578" max="13578" width="10.453125" style="57" customWidth="1"/>
    <col min="13579" max="13579" width="12.453125" style="57" bestFit="1" customWidth="1"/>
    <col min="13580" max="13824" width="9.1796875" style="57"/>
    <col min="13825" max="13825" width="4.1796875" style="57" customWidth="1"/>
    <col min="13826" max="13826" width="15.26953125" style="57" customWidth="1"/>
    <col min="13827" max="13827" width="14.1796875" style="57" customWidth="1"/>
    <col min="13828" max="13828" width="15.81640625" style="57" customWidth="1"/>
    <col min="13829" max="13829" width="14.26953125" style="57" customWidth="1"/>
    <col min="13830" max="13830" width="13.453125" style="57" bestFit="1" customWidth="1"/>
    <col min="13831" max="13831" width="11" style="57" bestFit="1" customWidth="1"/>
    <col min="13832" max="13832" width="8.26953125" style="57" bestFit="1" customWidth="1"/>
    <col min="13833" max="13833" width="12.453125" style="57" bestFit="1" customWidth="1"/>
    <col min="13834" max="13834" width="10.453125" style="57" customWidth="1"/>
    <col min="13835" max="13835" width="12.453125" style="57" bestFit="1" customWidth="1"/>
    <col min="13836" max="14080" width="9.1796875" style="57"/>
    <col min="14081" max="14081" width="4.1796875" style="57" customWidth="1"/>
    <col min="14082" max="14082" width="15.26953125" style="57" customWidth="1"/>
    <col min="14083" max="14083" width="14.1796875" style="57" customWidth="1"/>
    <col min="14084" max="14084" width="15.81640625" style="57" customWidth="1"/>
    <col min="14085" max="14085" width="14.26953125" style="57" customWidth="1"/>
    <col min="14086" max="14086" width="13.453125" style="57" bestFit="1" customWidth="1"/>
    <col min="14087" max="14087" width="11" style="57" bestFit="1" customWidth="1"/>
    <col min="14088" max="14088" width="8.26953125" style="57" bestFit="1" customWidth="1"/>
    <col min="14089" max="14089" width="12.453125" style="57" bestFit="1" customWidth="1"/>
    <col min="14090" max="14090" width="10.453125" style="57" customWidth="1"/>
    <col min="14091" max="14091" width="12.453125" style="57" bestFit="1" customWidth="1"/>
    <col min="14092" max="14336" width="9.1796875" style="57"/>
    <col min="14337" max="14337" width="4.1796875" style="57" customWidth="1"/>
    <col min="14338" max="14338" width="15.26953125" style="57" customWidth="1"/>
    <col min="14339" max="14339" width="14.1796875" style="57" customWidth="1"/>
    <col min="14340" max="14340" width="15.81640625" style="57" customWidth="1"/>
    <col min="14341" max="14341" width="14.26953125" style="57" customWidth="1"/>
    <col min="14342" max="14342" width="13.453125" style="57" bestFit="1" customWidth="1"/>
    <col min="14343" max="14343" width="11" style="57" bestFit="1" customWidth="1"/>
    <col min="14344" max="14344" width="8.26953125" style="57" bestFit="1" customWidth="1"/>
    <col min="14345" max="14345" width="12.453125" style="57" bestFit="1" customWidth="1"/>
    <col min="14346" max="14346" width="10.453125" style="57" customWidth="1"/>
    <col min="14347" max="14347" width="12.453125" style="57" bestFit="1" customWidth="1"/>
    <col min="14348" max="14592" width="9.1796875" style="57"/>
    <col min="14593" max="14593" width="4.1796875" style="57" customWidth="1"/>
    <col min="14594" max="14594" width="15.26953125" style="57" customWidth="1"/>
    <col min="14595" max="14595" width="14.1796875" style="57" customWidth="1"/>
    <col min="14596" max="14596" width="15.81640625" style="57" customWidth="1"/>
    <col min="14597" max="14597" width="14.26953125" style="57" customWidth="1"/>
    <col min="14598" max="14598" width="13.453125" style="57" bestFit="1" customWidth="1"/>
    <col min="14599" max="14599" width="11" style="57" bestFit="1" customWidth="1"/>
    <col min="14600" max="14600" width="8.26953125" style="57" bestFit="1" customWidth="1"/>
    <col min="14601" max="14601" width="12.453125" style="57" bestFit="1" customWidth="1"/>
    <col min="14602" max="14602" width="10.453125" style="57" customWidth="1"/>
    <col min="14603" max="14603" width="12.453125" style="57" bestFit="1" customWidth="1"/>
    <col min="14604" max="14848" width="9.1796875" style="57"/>
    <col min="14849" max="14849" width="4.1796875" style="57" customWidth="1"/>
    <col min="14850" max="14850" width="15.26953125" style="57" customWidth="1"/>
    <col min="14851" max="14851" width="14.1796875" style="57" customWidth="1"/>
    <col min="14852" max="14852" width="15.81640625" style="57" customWidth="1"/>
    <col min="14853" max="14853" width="14.26953125" style="57" customWidth="1"/>
    <col min="14854" max="14854" width="13.453125" style="57" bestFit="1" customWidth="1"/>
    <col min="14855" max="14855" width="11" style="57" bestFit="1" customWidth="1"/>
    <col min="14856" max="14856" width="8.26953125" style="57" bestFit="1" customWidth="1"/>
    <col min="14857" max="14857" width="12.453125" style="57" bestFit="1" customWidth="1"/>
    <col min="14858" max="14858" width="10.453125" style="57" customWidth="1"/>
    <col min="14859" max="14859" width="12.453125" style="57" bestFit="1" customWidth="1"/>
    <col min="14860" max="15104" width="9.1796875" style="57"/>
    <col min="15105" max="15105" width="4.1796875" style="57" customWidth="1"/>
    <col min="15106" max="15106" width="15.26953125" style="57" customWidth="1"/>
    <col min="15107" max="15107" width="14.1796875" style="57" customWidth="1"/>
    <col min="15108" max="15108" width="15.81640625" style="57" customWidth="1"/>
    <col min="15109" max="15109" width="14.26953125" style="57" customWidth="1"/>
    <col min="15110" max="15110" width="13.453125" style="57" bestFit="1" customWidth="1"/>
    <col min="15111" max="15111" width="11" style="57" bestFit="1" customWidth="1"/>
    <col min="15112" max="15112" width="8.26953125" style="57" bestFit="1" customWidth="1"/>
    <col min="15113" max="15113" width="12.453125" style="57" bestFit="1" customWidth="1"/>
    <col min="15114" max="15114" width="10.453125" style="57" customWidth="1"/>
    <col min="15115" max="15115" width="12.453125" style="57" bestFit="1" customWidth="1"/>
    <col min="15116" max="15360" width="9.1796875" style="57"/>
    <col min="15361" max="15361" width="4.1796875" style="57" customWidth="1"/>
    <col min="15362" max="15362" width="15.26953125" style="57" customWidth="1"/>
    <col min="15363" max="15363" width="14.1796875" style="57" customWidth="1"/>
    <col min="15364" max="15364" width="15.81640625" style="57" customWidth="1"/>
    <col min="15365" max="15365" width="14.26953125" style="57" customWidth="1"/>
    <col min="15366" max="15366" width="13.453125" style="57" bestFit="1" customWidth="1"/>
    <col min="15367" max="15367" width="11" style="57" bestFit="1" customWidth="1"/>
    <col min="15368" max="15368" width="8.26953125" style="57" bestFit="1" customWidth="1"/>
    <col min="15369" max="15369" width="12.453125" style="57" bestFit="1" customWidth="1"/>
    <col min="15370" max="15370" width="10.453125" style="57" customWidth="1"/>
    <col min="15371" max="15371" width="12.453125" style="57" bestFit="1" customWidth="1"/>
    <col min="15372" max="15616" width="9.1796875" style="57"/>
    <col min="15617" max="15617" width="4.1796875" style="57" customWidth="1"/>
    <col min="15618" max="15618" width="15.26953125" style="57" customWidth="1"/>
    <col min="15619" max="15619" width="14.1796875" style="57" customWidth="1"/>
    <col min="15620" max="15620" width="15.81640625" style="57" customWidth="1"/>
    <col min="15621" max="15621" width="14.26953125" style="57" customWidth="1"/>
    <col min="15622" max="15622" width="13.453125" style="57" bestFit="1" customWidth="1"/>
    <col min="15623" max="15623" width="11" style="57" bestFit="1" customWidth="1"/>
    <col min="15624" max="15624" width="8.26953125" style="57" bestFit="1" customWidth="1"/>
    <col min="15625" max="15625" width="12.453125" style="57" bestFit="1" customWidth="1"/>
    <col min="15626" max="15626" width="10.453125" style="57" customWidth="1"/>
    <col min="15627" max="15627" width="12.453125" style="57" bestFit="1" customWidth="1"/>
    <col min="15628" max="15872" width="9.1796875" style="57"/>
    <col min="15873" max="15873" width="4.1796875" style="57" customWidth="1"/>
    <col min="15874" max="15874" width="15.26953125" style="57" customWidth="1"/>
    <col min="15875" max="15875" width="14.1796875" style="57" customWidth="1"/>
    <col min="15876" max="15876" width="15.81640625" style="57" customWidth="1"/>
    <col min="15877" max="15877" width="14.26953125" style="57" customWidth="1"/>
    <col min="15878" max="15878" width="13.453125" style="57" bestFit="1" customWidth="1"/>
    <col min="15879" max="15879" width="11" style="57" bestFit="1" customWidth="1"/>
    <col min="15880" max="15880" width="8.26953125" style="57" bestFit="1" customWidth="1"/>
    <col min="15881" max="15881" width="12.453125" style="57" bestFit="1" customWidth="1"/>
    <col min="15882" max="15882" width="10.453125" style="57" customWidth="1"/>
    <col min="15883" max="15883" width="12.453125" style="57" bestFit="1" customWidth="1"/>
    <col min="15884" max="16128" width="9.1796875" style="57"/>
    <col min="16129" max="16129" width="4.1796875" style="57" customWidth="1"/>
    <col min="16130" max="16130" width="15.26953125" style="57" customWidth="1"/>
    <col min="16131" max="16131" width="14.1796875" style="57" customWidth="1"/>
    <col min="16132" max="16132" width="15.81640625" style="57" customWidth="1"/>
    <col min="16133" max="16133" width="14.26953125" style="57" customWidth="1"/>
    <col min="16134" max="16134" width="13.453125" style="57" bestFit="1" customWidth="1"/>
    <col min="16135" max="16135" width="11" style="57" bestFit="1" customWidth="1"/>
    <col min="16136" max="16136" width="8.26953125" style="57" bestFit="1" customWidth="1"/>
    <col min="16137" max="16137" width="12.453125" style="57" bestFit="1" customWidth="1"/>
    <col min="16138" max="16138" width="10.453125" style="57" customWidth="1"/>
    <col min="16139" max="16139" width="12.453125" style="57" bestFit="1" customWidth="1"/>
    <col min="16140" max="16384" width="9.1796875" style="57"/>
  </cols>
  <sheetData>
    <row r="1" spans="1:16" ht="22" x14ac:dyDescent="0.35">
      <c r="A1" s="1"/>
      <c r="B1" s="2" t="s">
        <v>0</v>
      </c>
      <c r="C1" s="1"/>
      <c r="D1" s="1"/>
      <c r="E1" s="1"/>
      <c r="F1" s="4"/>
      <c r="G1" s="5" t="s">
        <v>1</v>
      </c>
      <c r="H1" s="46">
        <v>31</v>
      </c>
      <c r="I1" s="7"/>
      <c r="J1" s="8"/>
      <c r="K1" s="1"/>
      <c r="L1" s="1"/>
      <c r="M1" s="8"/>
      <c r="N1" s="1"/>
      <c r="O1" s="1"/>
      <c r="P1" s="1"/>
    </row>
    <row r="2" spans="1:16" x14ac:dyDescent="0.25">
      <c r="A2" s="1"/>
      <c r="B2" s="1"/>
      <c r="C2" s="1"/>
      <c r="D2" s="1"/>
      <c r="E2" s="1"/>
      <c r="F2" s="9"/>
      <c r="G2" s="10" t="s">
        <v>2</v>
      </c>
      <c r="H2" s="46"/>
      <c r="I2" s="7"/>
      <c r="J2" s="8"/>
      <c r="K2" s="1"/>
      <c r="L2" s="1"/>
      <c r="M2" s="8"/>
      <c r="N2" s="1"/>
      <c r="O2" s="1"/>
      <c r="P2" s="1"/>
    </row>
    <row r="3" spans="1:16" x14ac:dyDescent="0.25">
      <c r="A3" s="1" t="s">
        <v>3</v>
      </c>
      <c r="B3" s="1"/>
      <c r="C3" s="1"/>
      <c r="D3" s="1"/>
      <c r="E3" s="1"/>
      <c r="F3" s="4"/>
      <c r="G3" s="1"/>
      <c r="H3" s="1"/>
      <c r="I3" s="7"/>
      <c r="J3" s="8"/>
      <c r="K3" s="12"/>
      <c r="L3" s="1"/>
      <c r="M3" s="8"/>
      <c r="N3" s="1"/>
      <c r="O3" s="1"/>
      <c r="P3" s="1"/>
    </row>
    <row r="4" spans="1:16" x14ac:dyDescent="0.25">
      <c r="A4" s="1" t="s">
        <v>101</v>
      </c>
      <c r="B4" s="1"/>
      <c r="C4" s="1"/>
      <c r="D4" s="1"/>
      <c r="E4" s="1"/>
      <c r="F4" s="4"/>
      <c r="G4" s="1"/>
      <c r="H4" s="1"/>
      <c r="I4" s="7"/>
      <c r="J4" s="8"/>
      <c r="K4" s="12"/>
      <c r="L4" s="1"/>
      <c r="M4" s="8"/>
      <c r="N4" s="1"/>
      <c r="O4" s="1"/>
      <c r="P4" s="1"/>
    </row>
    <row r="5" spans="1:16" x14ac:dyDescent="0.25">
      <c r="A5" s="1"/>
      <c r="B5" s="1" t="s">
        <v>5</v>
      </c>
      <c r="C5" s="1"/>
      <c r="D5" s="1"/>
      <c r="E5" s="1"/>
      <c r="F5" s="4"/>
      <c r="G5" s="1"/>
      <c r="H5" s="1"/>
      <c r="I5" s="7"/>
      <c r="J5" s="8"/>
      <c r="K5" s="12"/>
      <c r="L5" s="1"/>
      <c r="M5" s="8"/>
      <c r="N5" s="1"/>
      <c r="O5" s="1"/>
      <c r="P5" s="1"/>
    </row>
    <row r="6" spans="1:16" ht="26" x14ac:dyDescent="0.3">
      <c r="A6" s="154"/>
      <c r="B6" s="155" t="s">
        <v>160</v>
      </c>
      <c r="C6" s="15">
        <v>1122</v>
      </c>
      <c r="D6" s="1"/>
      <c r="E6" s="1"/>
      <c r="F6" s="4"/>
      <c r="G6" s="1"/>
      <c r="H6" s="1"/>
      <c r="I6" s="7"/>
      <c r="J6" s="8"/>
      <c r="K6" s="12"/>
      <c r="L6" s="1"/>
      <c r="M6" s="8"/>
      <c r="N6" s="1"/>
      <c r="O6" s="1"/>
      <c r="P6" s="1"/>
    </row>
    <row r="7" spans="1:16" ht="52.5" x14ac:dyDescent="0.25">
      <c r="A7" s="16" t="s">
        <v>7</v>
      </c>
      <c r="B7" s="16" t="s">
        <v>8</v>
      </c>
      <c r="C7" s="16" t="s">
        <v>9</v>
      </c>
      <c r="D7" s="17" t="s">
        <v>10</v>
      </c>
      <c r="E7" s="18" t="s">
        <v>11</v>
      </c>
      <c r="F7" s="20" t="s">
        <v>13</v>
      </c>
      <c r="G7" s="21" t="s">
        <v>14</v>
      </c>
      <c r="H7" s="20" t="s">
        <v>15</v>
      </c>
      <c r="I7" s="16" t="s">
        <v>16</v>
      </c>
      <c r="J7" s="16" t="s">
        <v>17</v>
      </c>
      <c r="K7" s="20" t="s">
        <v>18</v>
      </c>
      <c r="L7" s="1"/>
      <c r="M7" s="1"/>
      <c r="N7" s="1"/>
    </row>
    <row r="8" spans="1:16" x14ac:dyDescent="0.25">
      <c r="A8" s="22" t="s">
        <v>19</v>
      </c>
      <c r="B8" s="156">
        <v>44367</v>
      </c>
      <c r="C8" s="24" t="s">
        <v>70</v>
      </c>
      <c r="D8" s="25" t="s">
        <v>148</v>
      </c>
      <c r="E8" s="26" t="s">
        <v>22</v>
      </c>
      <c r="F8" s="22">
        <v>31</v>
      </c>
      <c r="G8" s="29">
        <f>ROUND(F8/$H$1,3)</f>
        <v>1</v>
      </c>
      <c r="H8" s="30">
        <f>ROUND(G8*$C$6,2)</f>
        <v>1122</v>
      </c>
      <c r="I8" s="24"/>
      <c r="J8" s="22"/>
      <c r="K8" s="31">
        <f>H8/F8*J8*5%</f>
        <v>0</v>
      </c>
      <c r="L8" s="1"/>
      <c r="M8" s="1"/>
      <c r="N8" s="1"/>
    </row>
    <row r="9" spans="1:16" x14ac:dyDescent="0.25">
      <c r="A9" s="22" t="s">
        <v>24</v>
      </c>
      <c r="B9" s="156">
        <v>45097</v>
      </c>
      <c r="C9" s="23" t="s">
        <v>150</v>
      </c>
      <c r="D9" s="25" t="s">
        <v>151</v>
      </c>
      <c r="E9" s="26" t="s">
        <v>152</v>
      </c>
      <c r="F9" s="22">
        <v>25</v>
      </c>
      <c r="G9" s="29">
        <f>ROUND(F9/$H$1,3)</f>
        <v>0.80600000000000005</v>
      </c>
      <c r="H9" s="30">
        <f>ROUND(G9*$C$6,2)</f>
        <v>904.33</v>
      </c>
      <c r="I9" s="24" t="s">
        <v>32</v>
      </c>
      <c r="J9" s="22">
        <v>3</v>
      </c>
      <c r="K9" s="31">
        <f>H9/F9*J9*5%</f>
        <v>5.42598</v>
      </c>
      <c r="L9" s="1"/>
      <c r="M9" s="1"/>
      <c r="N9" s="1"/>
    </row>
    <row r="10" spans="1:16" x14ac:dyDescent="0.25">
      <c r="A10" s="22" t="s">
        <v>28</v>
      </c>
      <c r="B10" s="156">
        <v>46034</v>
      </c>
      <c r="C10" s="24" t="s">
        <v>153</v>
      </c>
      <c r="D10" s="34" t="s">
        <v>154</v>
      </c>
      <c r="E10" s="27" t="s">
        <v>78</v>
      </c>
      <c r="F10" s="22">
        <v>20</v>
      </c>
      <c r="G10" s="29">
        <f>ROUND(F10/$H$1,3)</f>
        <v>0.64500000000000002</v>
      </c>
      <c r="H10" s="30">
        <f>ROUND(G10*$C$6,2)</f>
        <v>723.69</v>
      </c>
      <c r="I10" s="24"/>
      <c r="J10" s="22"/>
      <c r="K10" s="31">
        <f>H10/F10*J10*5%</f>
        <v>0</v>
      </c>
      <c r="L10" s="1"/>
      <c r="M10" s="1"/>
      <c r="N10" s="1"/>
    </row>
    <row r="11" spans="1:16" x14ac:dyDescent="0.25">
      <c r="A11" s="22" t="s">
        <v>33</v>
      </c>
      <c r="B11" s="156">
        <v>45097</v>
      </c>
      <c r="C11" s="24" t="s">
        <v>155</v>
      </c>
      <c r="D11" s="25" t="s">
        <v>156</v>
      </c>
      <c r="E11" s="26" t="s">
        <v>22</v>
      </c>
      <c r="F11" s="22">
        <v>31</v>
      </c>
      <c r="G11" s="29">
        <f>ROUND(F11/$H$1,3)</f>
        <v>1</v>
      </c>
      <c r="H11" s="30">
        <f>ROUND(G11*$C$6,2)</f>
        <v>1122</v>
      </c>
      <c r="I11" s="24" t="s">
        <v>40</v>
      </c>
      <c r="J11" s="22">
        <v>31</v>
      </c>
      <c r="K11" s="31">
        <f>H11/F11*J11*5%</f>
        <v>56.1</v>
      </c>
      <c r="L11" s="1"/>
      <c r="M11" s="1"/>
      <c r="N11" s="1"/>
    </row>
    <row r="12" spans="1:16" x14ac:dyDescent="0.25">
      <c r="A12" s="22"/>
      <c r="B12" s="38" t="s">
        <v>41</v>
      </c>
      <c r="C12" s="22"/>
      <c r="D12" s="39"/>
      <c r="E12" s="40"/>
      <c r="F12" s="22"/>
      <c r="G12" s="42">
        <f>SUM(G8:G11)</f>
        <v>3.4510000000000001</v>
      </c>
      <c r="H12" s="30">
        <f>SUM(H8:H11)</f>
        <v>3872.02</v>
      </c>
      <c r="I12" s="24"/>
      <c r="J12" s="22"/>
      <c r="K12" s="31">
        <f>SUM(K8:K11)</f>
        <v>61.525980000000004</v>
      </c>
      <c r="L12" s="1"/>
      <c r="M12" s="1"/>
      <c r="N12" s="1"/>
    </row>
    <row r="13" spans="1:16" x14ac:dyDescent="0.25">
      <c r="A13" s="22"/>
      <c r="B13" s="43" t="s">
        <v>42</v>
      </c>
      <c r="C13" s="166">
        <f>H12-K12</f>
        <v>3810.4940200000001</v>
      </c>
      <c r="D13" s="166"/>
      <c r="E13" s="166"/>
      <c r="F13" s="166"/>
      <c r="G13" s="166"/>
      <c r="H13" s="166"/>
      <c r="I13" s="166"/>
      <c r="J13" s="166"/>
      <c r="K13" s="166"/>
      <c r="L13" s="1"/>
      <c r="M13" s="1"/>
      <c r="N13" s="1"/>
    </row>
    <row r="14" spans="1:16" x14ac:dyDescent="0.25">
      <c r="A14" s="1"/>
      <c r="B14" s="1"/>
      <c r="C14" s="1"/>
      <c r="D14" s="1"/>
      <c r="E14" s="1"/>
      <c r="F14" s="4"/>
      <c r="G14" s="44"/>
      <c r="H14" s="1"/>
      <c r="I14" s="7"/>
      <c r="J14" s="8"/>
      <c r="K14" s="3"/>
      <c r="L14" s="1"/>
      <c r="M14" s="8"/>
      <c r="N14" s="1"/>
      <c r="O14" s="1"/>
      <c r="P14" s="1"/>
    </row>
    <row r="15" spans="1:16" x14ac:dyDescent="0.25">
      <c r="A15" s="1" t="s">
        <v>138</v>
      </c>
      <c r="B15" s="1"/>
      <c r="C15" s="1"/>
      <c r="D15" s="1"/>
      <c r="E15" s="1"/>
      <c r="F15" s="4"/>
      <c r="G15" s="44"/>
      <c r="H15" s="1"/>
      <c r="I15" s="7"/>
      <c r="J15" s="8"/>
      <c r="K15" s="3"/>
      <c r="L15" s="1"/>
      <c r="M15" s="8"/>
      <c r="N15" s="1"/>
      <c r="O15" s="1"/>
      <c r="P15" s="1"/>
    </row>
    <row r="16" spans="1:16" x14ac:dyDescent="0.25">
      <c r="A16" s="1"/>
      <c r="B16" s="1" t="s">
        <v>44</v>
      </c>
      <c r="C16" s="1"/>
      <c r="D16" s="1"/>
      <c r="E16" s="1"/>
      <c r="F16" s="4"/>
      <c r="G16" s="44"/>
      <c r="H16" s="1"/>
      <c r="I16" s="7"/>
      <c r="J16" s="8"/>
      <c r="K16" s="3"/>
      <c r="L16" s="1"/>
      <c r="M16" s="8"/>
      <c r="N16" s="1"/>
      <c r="O16" s="1"/>
      <c r="P16" s="1"/>
    </row>
    <row r="17" spans="1:16" x14ac:dyDescent="0.25">
      <c r="A17" s="1"/>
      <c r="B17" s="1" t="s">
        <v>45</v>
      </c>
      <c r="C17" s="1"/>
      <c r="D17" s="1"/>
      <c r="E17" s="1"/>
      <c r="F17" s="4"/>
      <c r="G17" s="44"/>
      <c r="H17" s="1"/>
      <c r="I17" s="7"/>
      <c r="J17" s="8"/>
      <c r="K17" s="3"/>
      <c r="L17" s="1"/>
      <c r="M17" s="8"/>
      <c r="N17" s="1"/>
      <c r="O17" s="1"/>
      <c r="P17" s="1"/>
    </row>
    <row r="18" spans="1:16" x14ac:dyDescent="0.25">
      <c r="A18" s="1"/>
      <c r="B18" s="1"/>
      <c r="C18" s="1"/>
      <c r="D18" s="1"/>
      <c r="E18" s="1"/>
      <c r="F18" s="4"/>
      <c r="G18" s="44"/>
      <c r="H18" s="1"/>
      <c r="I18" s="7"/>
      <c r="J18" s="8"/>
      <c r="K18" s="3"/>
      <c r="L18" s="1"/>
      <c r="M18" s="8"/>
      <c r="N18" s="1"/>
      <c r="O18" s="1"/>
      <c r="P18" s="1"/>
    </row>
    <row r="19" spans="1:16" x14ac:dyDescent="0.25">
      <c r="A19" s="1"/>
      <c r="B19" s="46" t="s">
        <v>46</v>
      </c>
      <c r="C19" s="1"/>
      <c r="D19" s="1"/>
      <c r="E19" s="1"/>
      <c r="F19" s="4"/>
      <c r="G19" s="44"/>
      <c r="H19" s="1"/>
      <c r="I19" s="7"/>
      <c r="J19" s="8"/>
      <c r="K19" s="3"/>
      <c r="L19" s="1"/>
      <c r="M19" s="8"/>
      <c r="N19" s="1"/>
      <c r="O19" s="1"/>
      <c r="P19" s="1"/>
    </row>
    <row r="20" spans="1:16" x14ac:dyDescent="0.25">
      <c r="A20" s="1" t="s">
        <v>47</v>
      </c>
      <c r="B20" s="1" t="s">
        <v>157</v>
      </c>
      <c r="C20" s="1"/>
      <c r="D20" s="1"/>
      <c r="E20" s="1"/>
      <c r="F20" s="4"/>
      <c r="G20" s="3"/>
      <c r="H20" s="3"/>
      <c r="I20" s="7"/>
      <c r="J20" s="8"/>
      <c r="K20" s="3"/>
      <c r="L20" s="1"/>
      <c r="M20" s="8"/>
      <c r="N20" s="1"/>
      <c r="O20" s="1"/>
      <c r="P20" s="1"/>
    </row>
    <row r="21" spans="1:16" x14ac:dyDescent="0.25">
      <c r="A21" s="1" t="s">
        <v>47</v>
      </c>
      <c r="B21" s="1" t="s">
        <v>49</v>
      </c>
      <c r="C21" s="1"/>
      <c r="D21" s="1"/>
      <c r="E21" s="1"/>
      <c r="F21" s="4"/>
      <c r="G21" s="1"/>
      <c r="H21" s="1"/>
      <c r="I21" s="7"/>
      <c r="J21" s="8"/>
      <c r="K21" s="1"/>
      <c r="L21" s="1"/>
      <c r="M21" s="8"/>
      <c r="N21" s="1"/>
      <c r="O21" s="1"/>
      <c r="P21" s="1"/>
    </row>
    <row r="22" spans="1:16" s="1" customFormat="1" ht="10" x14ac:dyDescent="0.2">
      <c r="A22" s="1" t="s">
        <v>47</v>
      </c>
      <c r="B22" s="1" t="s">
        <v>158</v>
      </c>
      <c r="D22" s="3"/>
      <c r="F22" s="4"/>
      <c r="I22" s="8"/>
      <c r="J22" s="7"/>
      <c r="K22" s="8"/>
      <c r="N22" s="8"/>
    </row>
    <row r="23" spans="1:16" s="1" customFormat="1" ht="10" x14ac:dyDescent="0.2">
      <c r="A23" s="1" t="s">
        <v>47</v>
      </c>
      <c r="B23" s="1" t="s">
        <v>169</v>
      </c>
      <c r="D23" s="3"/>
      <c r="F23" s="4"/>
      <c r="I23" s="8"/>
      <c r="J23" s="7"/>
      <c r="K23" s="8"/>
      <c r="N23" s="8"/>
    </row>
    <row r="24" spans="1:16" x14ac:dyDescent="0.25">
      <c r="A24" s="1" t="s">
        <v>47</v>
      </c>
      <c r="B24" s="46" t="s">
        <v>54</v>
      </c>
      <c r="C24" s="46"/>
      <c r="D24" s="46"/>
      <c r="E24" s="46"/>
      <c r="F24" s="4"/>
      <c r="G24" s="1"/>
      <c r="H24" s="1"/>
      <c r="I24" s="7"/>
      <c r="J24" s="8"/>
      <c r="K24" s="1"/>
      <c r="L24" s="1"/>
      <c r="M24" s="1"/>
      <c r="N24" s="1"/>
      <c r="O24" s="1"/>
      <c r="P24" s="1"/>
    </row>
    <row r="25" spans="1:16" x14ac:dyDescent="0.25">
      <c r="A25" s="1"/>
      <c r="B25" s="1" t="s">
        <v>55</v>
      </c>
      <c r="C25" s="1"/>
      <c r="D25" s="1"/>
      <c r="E25" s="1"/>
      <c r="F25" s="4"/>
      <c r="G25" s="1"/>
      <c r="H25" s="1"/>
      <c r="I25" s="7"/>
      <c r="J25" s="8"/>
      <c r="K25" s="1"/>
      <c r="L25" s="1"/>
      <c r="M25" s="1"/>
      <c r="N25" s="1"/>
      <c r="O25" s="1"/>
      <c r="P25" s="1"/>
    </row>
    <row r="26" spans="1:16" x14ac:dyDescent="0.25">
      <c r="A26" s="1"/>
      <c r="B26" s="1" t="s">
        <v>56</v>
      </c>
      <c r="C26" s="1"/>
      <c r="D26" s="1"/>
      <c r="E26" s="1"/>
      <c r="F26" s="4"/>
      <c r="G26" s="1"/>
      <c r="H26" s="1"/>
      <c r="I26" s="7"/>
      <c r="J26" s="8"/>
      <c r="K26" s="1"/>
      <c r="L26" s="1"/>
      <c r="M26" s="1"/>
      <c r="N26" s="1"/>
      <c r="O26" s="1"/>
      <c r="P26" s="1"/>
    </row>
    <row r="27" spans="1:16" x14ac:dyDescent="0.25">
      <c r="A27" s="1"/>
      <c r="B27" s="1" t="s">
        <v>57</v>
      </c>
      <c r="C27" s="1"/>
      <c r="D27" s="1"/>
      <c r="E27" s="1"/>
      <c r="F27" s="4"/>
      <c r="G27" s="1"/>
      <c r="H27" s="1"/>
      <c r="I27" s="7"/>
      <c r="J27" s="8"/>
      <c r="K27" s="1"/>
      <c r="L27" s="1"/>
      <c r="M27" s="1"/>
      <c r="N27" s="1"/>
      <c r="O27" s="1"/>
      <c r="P27" s="1"/>
    </row>
    <row r="28" spans="1:16" x14ac:dyDescent="0.25">
      <c r="A28" s="1"/>
      <c r="B28" s="1"/>
      <c r="C28" s="1"/>
      <c r="D28" s="1"/>
      <c r="E28" s="1"/>
      <c r="F28" s="4"/>
      <c r="G28" s="1"/>
      <c r="H28" s="1"/>
      <c r="I28" s="7"/>
      <c r="J28" s="8"/>
      <c r="K28" s="1"/>
      <c r="L28" s="1"/>
      <c r="M28" s="8"/>
      <c r="N28" s="1"/>
      <c r="O28" s="1"/>
      <c r="P28" s="1"/>
    </row>
    <row r="29" spans="1:16" x14ac:dyDescent="0.25">
      <c r="A29" s="1"/>
      <c r="B29" s="1" t="s">
        <v>163</v>
      </c>
      <c r="C29" s="1"/>
      <c r="D29" s="1"/>
      <c r="E29" s="1"/>
      <c r="F29" s="4"/>
      <c r="G29" s="1"/>
      <c r="H29" s="1"/>
      <c r="I29" s="7"/>
      <c r="J29" s="8"/>
      <c r="K29" s="1"/>
      <c r="L29" s="1"/>
      <c r="M29" s="8"/>
      <c r="N29" s="1"/>
      <c r="O29" s="1"/>
      <c r="P29" s="1"/>
    </row>
    <row r="30" spans="1:16" ht="13" x14ac:dyDescent="0.3">
      <c r="A30" s="1"/>
      <c r="B30" s="158">
        <v>878</v>
      </c>
      <c r="C30" s="1" t="s">
        <v>164</v>
      </c>
      <c r="D30" s="1"/>
      <c r="E30" s="1"/>
      <c r="F30" s="4"/>
      <c r="G30" s="1"/>
      <c r="H30" s="1"/>
      <c r="I30" s="7"/>
      <c r="J30" s="8"/>
      <c r="K30" s="1"/>
      <c r="L30" s="1"/>
      <c r="M30" s="8"/>
      <c r="N30" s="1"/>
      <c r="O30" s="1"/>
      <c r="P30" s="1"/>
    </row>
    <row r="31" spans="1:16" ht="13" x14ac:dyDescent="0.3">
      <c r="A31" s="1"/>
      <c r="B31" s="158">
        <v>992</v>
      </c>
      <c r="C31" s="1" t="s">
        <v>165</v>
      </c>
      <c r="D31" s="1"/>
      <c r="E31" s="1"/>
      <c r="F31" s="4"/>
      <c r="G31" s="1"/>
      <c r="H31" s="1"/>
      <c r="I31" s="7"/>
      <c r="J31" s="8"/>
      <c r="K31" s="1"/>
      <c r="L31" s="1"/>
      <c r="M31" s="8"/>
      <c r="N31" s="1"/>
      <c r="O31" s="1"/>
      <c r="P31" s="1"/>
    </row>
    <row r="32" spans="1:16" ht="13" x14ac:dyDescent="0.3">
      <c r="A32" s="1"/>
      <c r="B32" s="158">
        <v>1122</v>
      </c>
      <c r="C32" s="1" t="s">
        <v>166</v>
      </c>
      <c r="D32" s="1"/>
      <c r="E32" s="1"/>
      <c r="F32" s="4"/>
      <c r="G32" s="1"/>
      <c r="H32" s="1"/>
      <c r="I32" s="7"/>
      <c r="J32" s="8"/>
      <c r="K32" s="1"/>
      <c r="L32" s="1"/>
      <c r="M32" s="8"/>
      <c r="N32" s="1"/>
      <c r="O32" s="1"/>
      <c r="P32" s="1"/>
    </row>
    <row r="33" spans="1:13" x14ac:dyDescent="0.25">
      <c r="A33" s="1"/>
      <c r="B33" s="1"/>
      <c r="C33" s="1"/>
      <c r="D33" s="1"/>
      <c r="E33" s="4"/>
      <c r="F33" s="1"/>
      <c r="G33" s="1"/>
      <c r="H33" s="8"/>
      <c r="I33" s="7"/>
      <c r="J33" s="8"/>
      <c r="K33" s="1"/>
      <c r="L33" s="8"/>
      <c r="M33" s="8"/>
    </row>
    <row r="34" spans="1:13" x14ac:dyDescent="0.25">
      <c r="A34" s="1"/>
      <c r="B34" s="1"/>
      <c r="C34" s="1"/>
      <c r="D34" s="1"/>
      <c r="E34" s="4"/>
      <c r="F34" s="1"/>
      <c r="G34" s="1"/>
      <c r="H34" s="8"/>
      <c r="I34" s="7"/>
      <c r="J34" s="8"/>
      <c r="K34" s="1"/>
      <c r="L34" s="8"/>
      <c r="M34" s="8"/>
    </row>
  </sheetData>
  <mergeCells count="1">
    <mergeCell ref="C13:K1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5B8A0-0CEB-42DE-8AD9-6126511DF940}">
  <dimension ref="A1:P32"/>
  <sheetViews>
    <sheetView workbookViewId="0">
      <selection activeCell="F18" sqref="F18"/>
    </sheetView>
  </sheetViews>
  <sheetFormatPr defaultRowHeight="12.5" x14ac:dyDescent="0.25"/>
  <cols>
    <col min="1" max="1" width="4" style="57" customWidth="1"/>
    <col min="2" max="2" width="16.7265625" style="57" customWidth="1"/>
    <col min="3" max="3" width="16.26953125" style="57" customWidth="1"/>
    <col min="4" max="4" width="15.26953125" style="57" customWidth="1"/>
    <col min="5" max="5" width="13.26953125" style="57" customWidth="1"/>
    <col min="6" max="6" width="17.81640625" style="57" customWidth="1"/>
    <col min="7" max="7" width="10.453125" style="57" customWidth="1"/>
    <col min="8" max="8" width="8.81640625" style="57" customWidth="1"/>
    <col min="9" max="9" width="12.453125" style="159" bestFit="1" customWidth="1"/>
    <col min="10" max="10" width="9.1796875" style="160" customWidth="1"/>
    <col min="11" max="11" width="19.1796875" style="57" bestFit="1" customWidth="1"/>
    <col min="12" max="256" width="9.1796875" style="57"/>
    <col min="257" max="257" width="4" style="57" customWidth="1"/>
    <col min="258" max="258" width="16.7265625" style="57" customWidth="1"/>
    <col min="259" max="259" width="16.26953125" style="57" customWidth="1"/>
    <col min="260" max="260" width="15.26953125" style="57" customWidth="1"/>
    <col min="261" max="261" width="13.26953125" style="57" customWidth="1"/>
    <col min="262" max="262" width="17.81640625" style="57" customWidth="1"/>
    <col min="263" max="263" width="10.453125" style="57" customWidth="1"/>
    <col min="264" max="264" width="8.81640625" style="57" customWidth="1"/>
    <col min="265" max="265" width="12.453125" style="57" bestFit="1" customWidth="1"/>
    <col min="266" max="266" width="9.1796875" style="57"/>
    <col min="267" max="267" width="19.1796875" style="57" bestFit="1" customWidth="1"/>
    <col min="268" max="512" width="9.1796875" style="57"/>
    <col min="513" max="513" width="4" style="57" customWidth="1"/>
    <col min="514" max="514" width="16.7265625" style="57" customWidth="1"/>
    <col min="515" max="515" width="16.26953125" style="57" customWidth="1"/>
    <col min="516" max="516" width="15.26953125" style="57" customWidth="1"/>
    <col min="517" max="517" width="13.26953125" style="57" customWidth="1"/>
    <col min="518" max="518" width="17.81640625" style="57" customWidth="1"/>
    <col min="519" max="519" width="10.453125" style="57" customWidth="1"/>
    <col min="520" max="520" width="8.81640625" style="57" customWidth="1"/>
    <col min="521" max="521" width="12.453125" style="57" bestFit="1" customWidth="1"/>
    <col min="522" max="522" width="9.1796875" style="57"/>
    <col min="523" max="523" width="19.1796875" style="57" bestFit="1" customWidth="1"/>
    <col min="524" max="768" width="9.1796875" style="57"/>
    <col min="769" max="769" width="4" style="57" customWidth="1"/>
    <col min="770" max="770" width="16.7265625" style="57" customWidth="1"/>
    <col min="771" max="771" width="16.26953125" style="57" customWidth="1"/>
    <col min="772" max="772" width="15.26953125" style="57" customWidth="1"/>
    <col min="773" max="773" width="13.26953125" style="57" customWidth="1"/>
    <col min="774" max="774" width="17.81640625" style="57" customWidth="1"/>
    <col min="775" max="775" width="10.453125" style="57" customWidth="1"/>
    <col min="776" max="776" width="8.81640625" style="57" customWidth="1"/>
    <col min="777" max="777" width="12.453125" style="57" bestFit="1" customWidth="1"/>
    <col min="778" max="778" width="9.1796875" style="57"/>
    <col min="779" max="779" width="19.1796875" style="57" bestFit="1" customWidth="1"/>
    <col min="780" max="1024" width="9.1796875" style="57"/>
    <col min="1025" max="1025" width="4" style="57" customWidth="1"/>
    <col min="1026" max="1026" width="16.7265625" style="57" customWidth="1"/>
    <col min="1027" max="1027" width="16.26953125" style="57" customWidth="1"/>
    <col min="1028" max="1028" width="15.26953125" style="57" customWidth="1"/>
    <col min="1029" max="1029" width="13.26953125" style="57" customWidth="1"/>
    <col min="1030" max="1030" width="17.81640625" style="57" customWidth="1"/>
    <col min="1031" max="1031" width="10.453125" style="57" customWidth="1"/>
    <col min="1032" max="1032" width="8.81640625" style="57" customWidth="1"/>
    <col min="1033" max="1033" width="12.453125" style="57" bestFit="1" customWidth="1"/>
    <col min="1034" max="1034" width="9.1796875" style="57"/>
    <col min="1035" max="1035" width="19.1796875" style="57" bestFit="1" customWidth="1"/>
    <col min="1036" max="1280" width="9.1796875" style="57"/>
    <col min="1281" max="1281" width="4" style="57" customWidth="1"/>
    <col min="1282" max="1282" width="16.7265625" style="57" customWidth="1"/>
    <col min="1283" max="1283" width="16.26953125" style="57" customWidth="1"/>
    <col min="1284" max="1284" width="15.26953125" style="57" customWidth="1"/>
    <col min="1285" max="1285" width="13.26953125" style="57" customWidth="1"/>
    <col min="1286" max="1286" width="17.81640625" style="57" customWidth="1"/>
    <col min="1287" max="1287" width="10.453125" style="57" customWidth="1"/>
    <col min="1288" max="1288" width="8.81640625" style="57" customWidth="1"/>
    <col min="1289" max="1289" width="12.453125" style="57" bestFit="1" customWidth="1"/>
    <col min="1290" max="1290" width="9.1796875" style="57"/>
    <col min="1291" max="1291" width="19.1796875" style="57" bestFit="1" customWidth="1"/>
    <col min="1292" max="1536" width="9.1796875" style="57"/>
    <col min="1537" max="1537" width="4" style="57" customWidth="1"/>
    <col min="1538" max="1538" width="16.7265625" style="57" customWidth="1"/>
    <col min="1539" max="1539" width="16.26953125" style="57" customWidth="1"/>
    <col min="1540" max="1540" width="15.26953125" style="57" customWidth="1"/>
    <col min="1541" max="1541" width="13.26953125" style="57" customWidth="1"/>
    <col min="1542" max="1542" width="17.81640625" style="57" customWidth="1"/>
    <col min="1543" max="1543" width="10.453125" style="57" customWidth="1"/>
    <col min="1544" max="1544" width="8.81640625" style="57" customWidth="1"/>
    <col min="1545" max="1545" width="12.453125" style="57" bestFit="1" customWidth="1"/>
    <col min="1546" max="1546" width="9.1796875" style="57"/>
    <col min="1547" max="1547" width="19.1796875" style="57" bestFit="1" customWidth="1"/>
    <col min="1548" max="1792" width="9.1796875" style="57"/>
    <col min="1793" max="1793" width="4" style="57" customWidth="1"/>
    <col min="1794" max="1794" width="16.7265625" style="57" customWidth="1"/>
    <col min="1795" max="1795" width="16.26953125" style="57" customWidth="1"/>
    <col min="1796" max="1796" width="15.26953125" style="57" customWidth="1"/>
    <col min="1797" max="1797" width="13.26953125" style="57" customWidth="1"/>
    <col min="1798" max="1798" width="17.81640625" style="57" customWidth="1"/>
    <col min="1799" max="1799" width="10.453125" style="57" customWidth="1"/>
    <col min="1800" max="1800" width="8.81640625" style="57" customWidth="1"/>
    <col min="1801" max="1801" width="12.453125" style="57" bestFit="1" customWidth="1"/>
    <col min="1802" max="1802" width="9.1796875" style="57"/>
    <col min="1803" max="1803" width="19.1796875" style="57" bestFit="1" customWidth="1"/>
    <col min="1804" max="2048" width="9.1796875" style="57"/>
    <col min="2049" max="2049" width="4" style="57" customWidth="1"/>
    <col min="2050" max="2050" width="16.7265625" style="57" customWidth="1"/>
    <col min="2051" max="2051" width="16.26953125" style="57" customWidth="1"/>
    <col min="2052" max="2052" width="15.26953125" style="57" customWidth="1"/>
    <col min="2053" max="2053" width="13.26953125" style="57" customWidth="1"/>
    <col min="2054" max="2054" width="17.81640625" style="57" customWidth="1"/>
    <col min="2055" max="2055" width="10.453125" style="57" customWidth="1"/>
    <col min="2056" max="2056" width="8.81640625" style="57" customWidth="1"/>
    <col min="2057" max="2057" width="12.453125" style="57" bestFit="1" customWidth="1"/>
    <col min="2058" max="2058" width="9.1796875" style="57"/>
    <col min="2059" max="2059" width="19.1796875" style="57" bestFit="1" customWidth="1"/>
    <col min="2060" max="2304" width="9.1796875" style="57"/>
    <col min="2305" max="2305" width="4" style="57" customWidth="1"/>
    <col min="2306" max="2306" width="16.7265625" style="57" customWidth="1"/>
    <col min="2307" max="2307" width="16.26953125" style="57" customWidth="1"/>
    <col min="2308" max="2308" width="15.26953125" style="57" customWidth="1"/>
    <col min="2309" max="2309" width="13.26953125" style="57" customWidth="1"/>
    <col min="2310" max="2310" width="17.81640625" style="57" customWidth="1"/>
    <col min="2311" max="2311" width="10.453125" style="57" customWidth="1"/>
    <col min="2312" max="2312" width="8.81640625" style="57" customWidth="1"/>
    <col min="2313" max="2313" width="12.453125" style="57" bestFit="1" customWidth="1"/>
    <col min="2314" max="2314" width="9.1796875" style="57"/>
    <col min="2315" max="2315" width="19.1796875" style="57" bestFit="1" customWidth="1"/>
    <col min="2316" max="2560" width="9.1796875" style="57"/>
    <col min="2561" max="2561" width="4" style="57" customWidth="1"/>
    <col min="2562" max="2562" width="16.7265625" style="57" customWidth="1"/>
    <col min="2563" max="2563" width="16.26953125" style="57" customWidth="1"/>
    <col min="2564" max="2564" width="15.26953125" style="57" customWidth="1"/>
    <col min="2565" max="2565" width="13.26953125" style="57" customWidth="1"/>
    <col min="2566" max="2566" width="17.81640625" style="57" customWidth="1"/>
    <col min="2567" max="2567" width="10.453125" style="57" customWidth="1"/>
    <col min="2568" max="2568" width="8.81640625" style="57" customWidth="1"/>
    <col min="2569" max="2569" width="12.453125" style="57" bestFit="1" customWidth="1"/>
    <col min="2570" max="2570" width="9.1796875" style="57"/>
    <col min="2571" max="2571" width="19.1796875" style="57" bestFit="1" customWidth="1"/>
    <col min="2572" max="2816" width="9.1796875" style="57"/>
    <col min="2817" max="2817" width="4" style="57" customWidth="1"/>
    <col min="2818" max="2818" width="16.7265625" style="57" customWidth="1"/>
    <col min="2819" max="2819" width="16.26953125" style="57" customWidth="1"/>
    <col min="2820" max="2820" width="15.26953125" style="57" customWidth="1"/>
    <col min="2821" max="2821" width="13.26953125" style="57" customWidth="1"/>
    <col min="2822" max="2822" width="17.81640625" style="57" customWidth="1"/>
    <col min="2823" max="2823" width="10.453125" style="57" customWidth="1"/>
    <col min="2824" max="2824" width="8.81640625" style="57" customWidth="1"/>
    <col min="2825" max="2825" width="12.453125" style="57" bestFit="1" customWidth="1"/>
    <col min="2826" max="2826" width="9.1796875" style="57"/>
    <col min="2827" max="2827" width="19.1796875" style="57" bestFit="1" customWidth="1"/>
    <col min="2828" max="3072" width="9.1796875" style="57"/>
    <col min="3073" max="3073" width="4" style="57" customWidth="1"/>
    <col min="3074" max="3074" width="16.7265625" style="57" customWidth="1"/>
    <col min="3075" max="3075" width="16.26953125" style="57" customWidth="1"/>
    <col min="3076" max="3076" width="15.26953125" style="57" customWidth="1"/>
    <col min="3077" max="3077" width="13.26953125" style="57" customWidth="1"/>
    <col min="3078" max="3078" width="17.81640625" style="57" customWidth="1"/>
    <col min="3079" max="3079" width="10.453125" style="57" customWidth="1"/>
    <col min="3080" max="3080" width="8.81640625" style="57" customWidth="1"/>
    <col min="3081" max="3081" width="12.453125" style="57" bestFit="1" customWidth="1"/>
    <col min="3082" max="3082" width="9.1796875" style="57"/>
    <col min="3083" max="3083" width="19.1796875" style="57" bestFit="1" customWidth="1"/>
    <col min="3084" max="3328" width="9.1796875" style="57"/>
    <col min="3329" max="3329" width="4" style="57" customWidth="1"/>
    <col min="3330" max="3330" width="16.7265625" style="57" customWidth="1"/>
    <col min="3331" max="3331" width="16.26953125" style="57" customWidth="1"/>
    <col min="3332" max="3332" width="15.26953125" style="57" customWidth="1"/>
    <col min="3333" max="3333" width="13.26953125" style="57" customWidth="1"/>
    <col min="3334" max="3334" width="17.81640625" style="57" customWidth="1"/>
    <col min="3335" max="3335" width="10.453125" style="57" customWidth="1"/>
    <col min="3336" max="3336" width="8.81640625" style="57" customWidth="1"/>
    <col min="3337" max="3337" width="12.453125" style="57" bestFit="1" customWidth="1"/>
    <col min="3338" max="3338" width="9.1796875" style="57"/>
    <col min="3339" max="3339" width="19.1796875" style="57" bestFit="1" customWidth="1"/>
    <col min="3340" max="3584" width="9.1796875" style="57"/>
    <col min="3585" max="3585" width="4" style="57" customWidth="1"/>
    <col min="3586" max="3586" width="16.7265625" style="57" customWidth="1"/>
    <col min="3587" max="3587" width="16.26953125" style="57" customWidth="1"/>
    <col min="3588" max="3588" width="15.26953125" style="57" customWidth="1"/>
    <col min="3589" max="3589" width="13.26953125" style="57" customWidth="1"/>
    <col min="3590" max="3590" width="17.81640625" style="57" customWidth="1"/>
    <col min="3591" max="3591" width="10.453125" style="57" customWidth="1"/>
    <col min="3592" max="3592" width="8.81640625" style="57" customWidth="1"/>
    <col min="3593" max="3593" width="12.453125" style="57" bestFit="1" customWidth="1"/>
    <col min="3594" max="3594" width="9.1796875" style="57"/>
    <col min="3595" max="3595" width="19.1796875" style="57" bestFit="1" customWidth="1"/>
    <col min="3596" max="3840" width="9.1796875" style="57"/>
    <col min="3841" max="3841" width="4" style="57" customWidth="1"/>
    <col min="3842" max="3842" width="16.7265625" style="57" customWidth="1"/>
    <col min="3843" max="3843" width="16.26953125" style="57" customWidth="1"/>
    <col min="3844" max="3844" width="15.26953125" style="57" customWidth="1"/>
    <col min="3845" max="3845" width="13.26953125" style="57" customWidth="1"/>
    <col min="3846" max="3846" width="17.81640625" style="57" customWidth="1"/>
    <col min="3847" max="3847" width="10.453125" style="57" customWidth="1"/>
    <col min="3848" max="3848" width="8.81640625" style="57" customWidth="1"/>
    <col min="3849" max="3849" width="12.453125" style="57" bestFit="1" customWidth="1"/>
    <col min="3850" max="3850" width="9.1796875" style="57"/>
    <col min="3851" max="3851" width="19.1796875" style="57" bestFit="1" customWidth="1"/>
    <col min="3852" max="4096" width="9.1796875" style="57"/>
    <col min="4097" max="4097" width="4" style="57" customWidth="1"/>
    <col min="4098" max="4098" width="16.7265625" style="57" customWidth="1"/>
    <col min="4099" max="4099" width="16.26953125" style="57" customWidth="1"/>
    <col min="4100" max="4100" width="15.26953125" style="57" customWidth="1"/>
    <col min="4101" max="4101" width="13.26953125" style="57" customWidth="1"/>
    <col min="4102" max="4102" width="17.81640625" style="57" customWidth="1"/>
    <col min="4103" max="4103" width="10.453125" style="57" customWidth="1"/>
    <col min="4104" max="4104" width="8.81640625" style="57" customWidth="1"/>
    <col min="4105" max="4105" width="12.453125" style="57" bestFit="1" customWidth="1"/>
    <col min="4106" max="4106" width="9.1796875" style="57"/>
    <col min="4107" max="4107" width="19.1796875" style="57" bestFit="1" customWidth="1"/>
    <col min="4108" max="4352" width="9.1796875" style="57"/>
    <col min="4353" max="4353" width="4" style="57" customWidth="1"/>
    <col min="4354" max="4354" width="16.7265625" style="57" customWidth="1"/>
    <col min="4355" max="4355" width="16.26953125" style="57" customWidth="1"/>
    <col min="4356" max="4356" width="15.26953125" style="57" customWidth="1"/>
    <col min="4357" max="4357" width="13.26953125" style="57" customWidth="1"/>
    <col min="4358" max="4358" width="17.81640625" style="57" customWidth="1"/>
    <col min="4359" max="4359" width="10.453125" style="57" customWidth="1"/>
    <col min="4360" max="4360" width="8.81640625" style="57" customWidth="1"/>
    <col min="4361" max="4361" width="12.453125" style="57" bestFit="1" customWidth="1"/>
    <col min="4362" max="4362" width="9.1796875" style="57"/>
    <col min="4363" max="4363" width="19.1796875" style="57" bestFit="1" customWidth="1"/>
    <col min="4364" max="4608" width="9.1796875" style="57"/>
    <col min="4609" max="4609" width="4" style="57" customWidth="1"/>
    <col min="4610" max="4610" width="16.7265625" style="57" customWidth="1"/>
    <col min="4611" max="4611" width="16.26953125" style="57" customWidth="1"/>
    <col min="4612" max="4612" width="15.26953125" style="57" customWidth="1"/>
    <col min="4613" max="4613" width="13.26953125" style="57" customWidth="1"/>
    <col min="4614" max="4614" width="17.81640625" style="57" customWidth="1"/>
    <col min="4615" max="4615" width="10.453125" style="57" customWidth="1"/>
    <col min="4616" max="4616" width="8.81640625" style="57" customWidth="1"/>
    <col min="4617" max="4617" width="12.453125" style="57" bestFit="1" customWidth="1"/>
    <col min="4618" max="4618" width="9.1796875" style="57"/>
    <col min="4619" max="4619" width="19.1796875" style="57" bestFit="1" customWidth="1"/>
    <col min="4620" max="4864" width="9.1796875" style="57"/>
    <col min="4865" max="4865" width="4" style="57" customWidth="1"/>
    <col min="4866" max="4866" width="16.7265625" style="57" customWidth="1"/>
    <col min="4867" max="4867" width="16.26953125" style="57" customWidth="1"/>
    <col min="4868" max="4868" width="15.26953125" style="57" customWidth="1"/>
    <col min="4869" max="4869" width="13.26953125" style="57" customWidth="1"/>
    <col min="4870" max="4870" width="17.81640625" style="57" customWidth="1"/>
    <col min="4871" max="4871" width="10.453125" style="57" customWidth="1"/>
    <col min="4872" max="4872" width="8.81640625" style="57" customWidth="1"/>
    <col min="4873" max="4873" width="12.453125" style="57" bestFit="1" customWidth="1"/>
    <col min="4874" max="4874" width="9.1796875" style="57"/>
    <col min="4875" max="4875" width="19.1796875" style="57" bestFit="1" customWidth="1"/>
    <col min="4876" max="5120" width="9.1796875" style="57"/>
    <col min="5121" max="5121" width="4" style="57" customWidth="1"/>
    <col min="5122" max="5122" width="16.7265625" style="57" customWidth="1"/>
    <col min="5123" max="5123" width="16.26953125" style="57" customWidth="1"/>
    <col min="5124" max="5124" width="15.26953125" style="57" customWidth="1"/>
    <col min="5125" max="5125" width="13.26953125" style="57" customWidth="1"/>
    <col min="5126" max="5126" width="17.81640625" style="57" customWidth="1"/>
    <col min="5127" max="5127" width="10.453125" style="57" customWidth="1"/>
    <col min="5128" max="5128" width="8.81640625" style="57" customWidth="1"/>
    <col min="5129" max="5129" width="12.453125" style="57" bestFit="1" customWidth="1"/>
    <col min="5130" max="5130" width="9.1796875" style="57"/>
    <col min="5131" max="5131" width="19.1796875" style="57" bestFit="1" customWidth="1"/>
    <col min="5132" max="5376" width="9.1796875" style="57"/>
    <col min="5377" max="5377" width="4" style="57" customWidth="1"/>
    <col min="5378" max="5378" width="16.7265625" style="57" customWidth="1"/>
    <col min="5379" max="5379" width="16.26953125" style="57" customWidth="1"/>
    <col min="5380" max="5380" width="15.26953125" style="57" customWidth="1"/>
    <col min="5381" max="5381" width="13.26953125" style="57" customWidth="1"/>
    <col min="5382" max="5382" width="17.81640625" style="57" customWidth="1"/>
    <col min="5383" max="5383" width="10.453125" style="57" customWidth="1"/>
    <col min="5384" max="5384" width="8.81640625" style="57" customWidth="1"/>
    <col min="5385" max="5385" width="12.453125" style="57" bestFit="1" customWidth="1"/>
    <col min="5386" max="5386" width="9.1796875" style="57"/>
    <col min="5387" max="5387" width="19.1796875" style="57" bestFit="1" customWidth="1"/>
    <col min="5388" max="5632" width="9.1796875" style="57"/>
    <col min="5633" max="5633" width="4" style="57" customWidth="1"/>
    <col min="5634" max="5634" width="16.7265625" style="57" customWidth="1"/>
    <col min="5635" max="5635" width="16.26953125" style="57" customWidth="1"/>
    <col min="5636" max="5636" width="15.26953125" style="57" customWidth="1"/>
    <col min="5637" max="5637" width="13.26953125" style="57" customWidth="1"/>
    <col min="5638" max="5638" width="17.81640625" style="57" customWidth="1"/>
    <col min="5639" max="5639" width="10.453125" style="57" customWidth="1"/>
    <col min="5640" max="5640" width="8.81640625" style="57" customWidth="1"/>
    <col min="5641" max="5641" width="12.453125" style="57" bestFit="1" customWidth="1"/>
    <col min="5642" max="5642" width="9.1796875" style="57"/>
    <col min="5643" max="5643" width="19.1796875" style="57" bestFit="1" customWidth="1"/>
    <col min="5644" max="5888" width="9.1796875" style="57"/>
    <col min="5889" max="5889" width="4" style="57" customWidth="1"/>
    <col min="5890" max="5890" width="16.7265625" style="57" customWidth="1"/>
    <col min="5891" max="5891" width="16.26953125" style="57" customWidth="1"/>
    <col min="5892" max="5892" width="15.26953125" style="57" customWidth="1"/>
    <col min="5893" max="5893" width="13.26953125" style="57" customWidth="1"/>
    <col min="5894" max="5894" width="17.81640625" style="57" customWidth="1"/>
    <col min="5895" max="5895" width="10.453125" style="57" customWidth="1"/>
    <col min="5896" max="5896" width="8.81640625" style="57" customWidth="1"/>
    <col min="5897" max="5897" width="12.453125" style="57" bestFit="1" customWidth="1"/>
    <col min="5898" max="5898" width="9.1796875" style="57"/>
    <col min="5899" max="5899" width="19.1796875" style="57" bestFit="1" customWidth="1"/>
    <col min="5900" max="6144" width="9.1796875" style="57"/>
    <col min="6145" max="6145" width="4" style="57" customWidth="1"/>
    <col min="6146" max="6146" width="16.7265625" style="57" customWidth="1"/>
    <col min="6147" max="6147" width="16.26953125" style="57" customWidth="1"/>
    <col min="6148" max="6148" width="15.26953125" style="57" customWidth="1"/>
    <col min="6149" max="6149" width="13.26953125" style="57" customWidth="1"/>
    <col min="6150" max="6150" width="17.81640625" style="57" customWidth="1"/>
    <col min="6151" max="6151" width="10.453125" style="57" customWidth="1"/>
    <col min="6152" max="6152" width="8.81640625" style="57" customWidth="1"/>
    <col min="6153" max="6153" width="12.453125" style="57" bestFit="1" customWidth="1"/>
    <col min="6154" max="6154" width="9.1796875" style="57"/>
    <col min="6155" max="6155" width="19.1796875" style="57" bestFit="1" customWidth="1"/>
    <col min="6156" max="6400" width="9.1796875" style="57"/>
    <col min="6401" max="6401" width="4" style="57" customWidth="1"/>
    <col min="6402" max="6402" width="16.7265625" style="57" customWidth="1"/>
    <col min="6403" max="6403" width="16.26953125" style="57" customWidth="1"/>
    <col min="6404" max="6404" width="15.26953125" style="57" customWidth="1"/>
    <col min="6405" max="6405" width="13.26953125" style="57" customWidth="1"/>
    <col min="6406" max="6406" width="17.81640625" style="57" customWidth="1"/>
    <col min="6407" max="6407" width="10.453125" style="57" customWidth="1"/>
    <col min="6408" max="6408" width="8.81640625" style="57" customWidth="1"/>
    <col min="6409" max="6409" width="12.453125" style="57" bestFit="1" customWidth="1"/>
    <col min="6410" max="6410" width="9.1796875" style="57"/>
    <col min="6411" max="6411" width="19.1796875" style="57" bestFit="1" customWidth="1"/>
    <col min="6412" max="6656" width="9.1796875" style="57"/>
    <col min="6657" max="6657" width="4" style="57" customWidth="1"/>
    <col min="6658" max="6658" width="16.7265625" style="57" customWidth="1"/>
    <col min="6659" max="6659" width="16.26953125" style="57" customWidth="1"/>
    <col min="6660" max="6660" width="15.26953125" style="57" customWidth="1"/>
    <col min="6661" max="6661" width="13.26953125" style="57" customWidth="1"/>
    <col min="6662" max="6662" width="17.81640625" style="57" customWidth="1"/>
    <col min="6663" max="6663" width="10.453125" style="57" customWidth="1"/>
    <col min="6664" max="6664" width="8.81640625" style="57" customWidth="1"/>
    <col min="6665" max="6665" width="12.453125" style="57" bestFit="1" customWidth="1"/>
    <col min="6666" max="6666" width="9.1796875" style="57"/>
    <col min="6667" max="6667" width="19.1796875" style="57" bestFit="1" customWidth="1"/>
    <col min="6668" max="6912" width="9.1796875" style="57"/>
    <col min="6913" max="6913" width="4" style="57" customWidth="1"/>
    <col min="6914" max="6914" width="16.7265625" style="57" customWidth="1"/>
    <col min="6915" max="6915" width="16.26953125" style="57" customWidth="1"/>
    <col min="6916" max="6916" width="15.26953125" style="57" customWidth="1"/>
    <col min="6917" max="6917" width="13.26953125" style="57" customWidth="1"/>
    <col min="6918" max="6918" width="17.81640625" style="57" customWidth="1"/>
    <col min="6919" max="6919" width="10.453125" style="57" customWidth="1"/>
    <col min="6920" max="6920" width="8.81640625" style="57" customWidth="1"/>
    <col min="6921" max="6921" width="12.453125" style="57" bestFit="1" customWidth="1"/>
    <col min="6922" max="6922" width="9.1796875" style="57"/>
    <col min="6923" max="6923" width="19.1796875" style="57" bestFit="1" customWidth="1"/>
    <col min="6924" max="7168" width="9.1796875" style="57"/>
    <col min="7169" max="7169" width="4" style="57" customWidth="1"/>
    <col min="7170" max="7170" width="16.7265625" style="57" customWidth="1"/>
    <col min="7171" max="7171" width="16.26953125" style="57" customWidth="1"/>
    <col min="7172" max="7172" width="15.26953125" style="57" customWidth="1"/>
    <col min="7173" max="7173" width="13.26953125" style="57" customWidth="1"/>
    <col min="7174" max="7174" width="17.81640625" style="57" customWidth="1"/>
    <col min="7175" max="7175" width="10.453125" style="57" customWidth="1"/>
    <col min="7176" max="7176" width="8.81640625" style="57" customWidth="1"/>
    <col min="7177" max="7177" width="12.453125" style="57" bestFit="1" customWidth="1"/>
    <col min="7178" max="7178" width="9.1796875" style="57"/>
    <col min="7179" max="7179" width="19.1796875" style="57" bestFit="1" customWidth="1"/>
    <col min="7180" max="7424" width="9.1796875" style="57"/>
    <col min="7425" max="7425" width="4" style="57" customWidth="1"/>
    <col min="7426" max="7426" width="16.7265625" style="57" customWidth="1"/>
    <col min="7427" max="7427" width="16.26953125" style="57" customWidth="1"/>
    <col min="7428" max="7428" width="15.26953125" style="57" customWidth="1"/>
    <col min="7429" max="7429" width="13.26953125" style="57" customWidth="1"/>
    <col min="7430" max="7430" width="17.81640625" style="57" customWidth="1"/>
    <col min="7431" max="7431" width="10.453125" style="57" customWidth="1"/>
    <col min="7432" max="7432" width="8.81640625" style="57" customWidth="1"/>
    <col min="7433" max="7433" width="12.453125" style="57" bestFit="1" customWidth="1"/>
    <col min="7434" max="7434" width="9.1796875" style="57"/>
    <col min="7435" max="7435" width="19.1796875" style="57" bestFit="1" customWidth="1"/>
    <col min="7436" max="7680" width="9.1796875" style="57"/>
    <col min="7681" max="7681" width="4" style="57" customWidth="1"/>
    <col min="7682" max="7682" width="16.7265625" style="57" customWidth="1"/>
    <col min="7683" max="7683" width="16.26953125" style="57" customWidth="1"/>
    <col min="7684" max="7684" width="15.26953125" style="57" customWidth="1"/>
    <col min="7685" max="7685" width="13.26953125" style="57" customWidth="1"/>
    <col min="7686" max="7686" width="17.81640625" style="57" customWidth="1"/>
    <col min="7687" max="7687" width="10.453125" style="57" customWidth="1"/>
    <col min="7688" max="7688" width="8.81640625" style="57" customWidth="1"/>
    <col min="7689" max="7689" width="12.453125" style="57" bestFit="1" customWidth="1"/>
    <col min="7690" max="7690" width="9.1796875" style="57"/>
    <col min="7691" max="7691" width="19.1796875" style="57" bestFit="1" customWidth="1"/>
    <col min="7692" max="7936" width="9.1796875" style="57"/>
    <col min="7937" max="7937" width="4" style="57" customWidth="1"/>
    <col min="7938" max="7938" width="16.7265625" style="57" customWidth="1"/>
    <col min="7939" max="7939" width="16.26953125" style="57" customWidth="1"/>
    <col min="7940" max="7940" width="15.26953125" style="57" customWidth="1"/>
    <col min="7941" max="7941" width="13.26953125" style="57" customWidth="1"/>
    <col min="7942" max="7942" width="17.81640625" style="57" customWidth="1"/>
    <col min="7943" max="7943" width="10.453125" style="57" customWidth="1"/>
    <col min="7944" max="7944" width="8.81640625" style="57" customWidth="1"/>
    <col min="7945" max="7945" width="12.453125" style="57" bestFit="1" customWidth="1"/>
    <col min="7946" max="7946" width="9.1796875" style="57"/>
    <col min="7947" max="7947" width="19.1796875" style="57" bestFit="1" customWidth="1"/>
    <col min="7948" max="8192" width="9.1796875" style="57"/>
    <col min="8193" max="8193" width="4" style="57" customWidth="1"/>
    <col min="8194" max="8194" width="16.7265625" style="57" customWidth="1"/>
    <col min="8195" max="8195" width="16.26953125" style="57" customWidth="1"/>
    <col min="8196" max="8196" width="15.26953125" style="57" customWidth="1"/>
    <col min="8197" max="8197" width="13.26953125" style="57" customWidth="1"/>
    <col min="8198" max="8198" width="17.81640625" style="57" customWidth="1"/>
    <col min="8199" max="8199" width="10.453125" style="57" customWidth="1"/>
    <col min="8200" max="8200" width="8.81640625" style="57" customWidth="1"/>
    <col min="8201" max="8201" width="12.453125" style="57" bestFit="1" customWidth="1"/>
    <col min="8202" max="8202" width="9.1796875" style="57"/>
    <col min="8203" max="8203" width="19.1796875" style="57" bestFit="1" customWidth="1"/>
    <col min="8204" max="8448" width="9.1796875" style="57"/>
    <col min="8449" max="8449" width="4" style="57" customWidth="1"/>
    <col min="8450" max="8450" width="16.7265625" style="57" customWidth="1"/>
    <col min="8451" max="8451" width="16.26953125" style="57" customWidth="1"/>
    <col min="8452" max="8452" width="15.26953125" style="57" customWidth="1"/>
    <col min="8453" max="8453" width="13.26953125" style="57" customWidth="1"/>
    <col min="8454" max="8454" width="17.81640625" style="57" customWidth="1"/>
    <col min="8455" max="8455" width="10.453125" style="57" customWidth="1"/>
    <col min="8456" max="8456" width="8.81640625" style="57" customWidth="1"/>
    <col min="8457" max="8457" width="12.453125" style="57" bestFit="1" customWidth="1"/>
    <col min="8458" max="8458" width="9.1796875" style="57"/>
    <col min="8459" max="8459" width="19.1796875" style="57" bestFit="1" customWidth="1"/>
    <col min="8460" max="8704" width="9.1796875" style="57"/>
    <col min="8705" max="8705" width="4" style="57" customWidth="1"/>
    <col min="8706" max="8706" width="16.7265625" style="57" customWidth="1"/>
    <col min="8707" max="8707" width="16.26953125" style="57" customWidth="1"/>
    <col min="8708" max="8708" width="15.26953125" style="57" customWidth="1"/>
    <col min="8709" max="8709" width="13.26953125" style="57" customWidth="1"/>
    <col min="8710" max="8710" width="17.81640625" style="57" customWidth="1"/>
    <col min="8711" max="8711" width="10.453125" style="57" customWidth="1"/>
    <col min="8712" max="8712" width="8.81640625" style="57" customWidth="1"/>
    <col min="8713" max="8713" width="12.453125" style="57" bestFit="1" customWidth="1"/>
    <col min="8714" max="8714" width="9.1796875" style="57"/>
    <col min="8715" max="8715" width="19.1796875" style="57" bestFit="1" customWidth="1"/>
    <col min="8716" max="8960" width="9.1796875" style="57"/>
    <col min="8961" max="8961" width="4" style="57" customWidth="1"/>
    <col min="8962" max="8962" width="16.7265625" style="57" customWidth="1"/>
    <col min="8963" max="8963" width="16.26953125" style="57" customWidth="1"/>
    <col min="8964" max="8964" width="15.26953125" style="57" customWidth="1"/>
    <col min="8965" max="8965" width="13.26953125" style="57" customWidth="1"/>
    <col min="8966" max="8966" width="17.81640625" style="57" customWidth="1"/>
    <col min="8967" max="8967" width="10.453125" style="57" customWidth="1"/>
    <col min="8968" max="8968" width="8.81640625" style="57" customWidth="1"/>
    <col min="8969" max="8969" width="12.453125" style="57" bestFit="1" customWidth="1"/>
    <col min="8970" max="8970" width="9.1796875" style="57"/>
    <col min="8971" max="8971" width="19.1796875" style="57" bestFit="1" customWidth="1"/>
    <col min="8972" max="9216" width="9.1796875" style="57"/>
    <col min="9217" max="9217" width="4" style="57" customWidth="1"/>
    <col min="9218" max="9218" width="16.7265625" style="57" customWidth="1"/>
    <col min="9219" max="9219" width="16.26953125" style="57" customWidth="1"/>
    <col min="9220" max="9220" width="15.26953125" style="57" customWidth="1"/>
    <col min="9221" max="9221" width="13.26953125" style="57" customWidth="1"/>
    <col min="9222" max="9222" width="17.81640625" style="57" customWidth="1"/>
    <col min="9223" max="9223" width="10.453125" style="57" customWidth="1"/>
    <col min="9224" max="9224" width="8.81640625" style="57" customWidth="1"/>
    <col min="9225" max="9225" width="12.453125" style="57" bestFit="1" customWidth="1"/>
    <col min="9226" max="9226" width="9.1796875" style="57"/>
    <col min="9227" max="9227" width="19.1796875" style="57" bestFit="1" customWidth="1"/>
    <col min="9228" max="9472" width="9.1796875" style="57"/>
    <col min="9473" max="9473" width="4" style="57" customWidth="1"/>
    <col min="9474" max="9474" width="16.7265625" style="57" customWidth="1"/>
    <col min="9475" max="9475" width="16.26953125" style="57" customWidth="1"/>
    <col min="9476" max="9476" width="15.26953125" style="57" customWidth="1"/>
    <col min="9477" max="9477" width="13.26953125" style="57" customWidth="1"/>
    <col min="9478" max="9478" width="17.81640625" style="57" customWidth="1"/>
    <col min="9479" max="9479" width="10.453125" style="57" customWidth="1"/>
    <col min="9480" max="9480" width="8.81640625" style="57" customWidth="1"/>
    <col min="9481" max="9481" width="12.453125" style="57" bestFit="1" customWidth="1"/>
    <col min="9482" max="9482" width="9.1796875" style="57"/>
    <col min="9483" max="9483" width="19.1796875" style="57" bestFit="1" customWidth="1"/>
    <col min="9484" max="9728" width="9.1796875" style="57"/>
    <col min="9729" max="9729" width="4" style="57" customWidth="1"/>
    <col min="9730" max="9730" width="16.7265625" style="57" customWidth="1"/>
    <col min="9731" max="9731" width="16.26953125" style="57" customWidth="1"/>
    <col min="9732" max="9732" width="15.26953125" style="57" customWidth="1"/>
    <col min="9733" max="9733" width="13.26953125" style="57" customWidth="1"/>
    <col min="9734" max="9734" width="17.81640625" style="57" customWidth="1"/>
    <col min="9735" max="9735" width="10.453125" style="57" customWidth="1"/>
    <col min="9736" max="9736" width="8.81640625" style="57" customWidth="1"/>
    <col min="9737" max="9737" width="12.453125" style="57" bestFit="1" customWidth="1"/>
    <col min="9738" max="9738" width="9.1796875" style="57"/>
    <col min="9739" max="9739" width="19.1796875" style="57" bestFit="1" customWidth="1"/>
    <col min="9740" max="9984" width="9.1796875" style="57"/>
    <col min="9985" max="9985" width="4" style="57" customWidth="1"/>
    <col min="9986" max="9986" width="16.7265625" style="57" customWidth="1"/>
    <col min="9987" max="9987" width="16.26953125" style="57" customWidth="1"/>
    <col min="9988" max="9988" width="15.26953125" style="57" customWidth="1"/>
    <col min="9989" max="9989" width="13.26953125" style="57" customWidth="1"/>
    <col min="9990" max="9990" width="17.81640625" style="57" customWidth="1"/>
    <col min="9991" max="9991" width="10.453125" style="57" customWidth="1"/>
    <col min="9992" max="9992" width="8.81640625" style="57" customWidth="1"/>
    <col min="9993" max="9993" width="12.453125" style="57" bestFit="1" customWidth="1"/>
    <col min="9994" max="9994" width="9.1796875" style="57"/>
    <col min="9995" max="9995" width="19.1796875" style="57" bestFit="1" customWidth="1"/>
    <col min="9996" max="10240" width="9.1796875" style="57"/>
    <col min="10241" max="10241" width="4" style="57" customWidth="1"/>
    <col min="10242" max="10242" width="16.7265625" style="57" customWidth="1"/>
    <col min="10243" max="10243" width="16.26953125" style="57" customWidth="1"/>
    <col min="10244" max="10244" width="15.26953125" style="57" customWidth="1"/>
    <col min="10245" max="10245" width="13.26953125" style="57" customWidth="1"/>
    <col min="10246" max="10246" width="17.81640625" style="57" customWidth="1"/>
    <col min="10247" max="10247" width="10.453125" style="57" customWidth="1"/>
    <col min="10248" max="10248" width="8.81640625" style="57" customWidth="1"/>
    <col min="10249" max="10249" width="12.453125" style="57" bestFit="1" customWidth="1"/>
    <col min="10250" max="10250" width="9.1796875" style="57"/>
    <col min="10251" max="10251" width="19.1796875" style="57" bestFit="1" customWidth="1"/>
    <col min="10252" max="10496" width="9.1796875" style="57"/>
    <col min="10497" max="10497" width="4" style="57" customWidth="1"/>
    <col min="10498" max="10498" width="16.7265625" style="57" customWidth="1"/>
    <col min="10499" max="10499" width="16.26953125" style="57" customWidth="1"/>
    <col min="10500" max="10500" width="15.26953125" style="57" customWidth="1"/>
    <col min="10501" max="10501" width="13.26953125" style="57" customWidth="1"/>
    <col min="10502" max="10502" width="17.81640625" style="57" customWidth="1"/>
    <col min="10503" max="10503" width="10.453125" style="57" customWidth="1"/>
    <col min="10504" max="10504" width="8.81640625" style="57" customWidth="1"/>
    <col min="10505" max="10505" width="12.453125" style="57" bestFit="1" customWidth="1"/>
    <col min="10506" max="10506" width="9.1796875" style="57"/>
    <col min="10507" max="10507" width="19.1796875" style="57" bestFit="1" customWidth="1"/>
    <col min="10508" max="10752" width="9.1796875" style="57"/>
    <col min="10753" max="10753" width="4" style="57" customWidth="1"/>
    <col min="10754" max="10754" width="16.7265625" style="57" customWidth="1"/>
    <col min="10755" max="10755" width="16.26953125" style="57" customWidth="1"/>
    <col min="10756" max="10756" width="15.26953125" style="57" customWidth="1"/>
    <col min="10757" max="10757" width="13.26953125" style="57" customWidth="1"/>
    <col min="10758" max="10758" width="17.81640625" style="57" customWidth="1"/>
    <col min="10759" max="10759" width="10.453125" style="57" customWidth="1"/>
    <col min="10760" max="10760" width="8.81640625" style="57" customWidth="1"/>
    <col min="10761" max="10761" width="12.453125" style="57" bestFit="1" customWidth="1"/>
    <col min="10762" max="10762" width="9.1796875" style="57"/>
    <col min="10763" max="10763" width="19.1796875" style="57" bestFit="1" customWidth="1"/>
    <col min="10764" max="11008" width="9.1796875" style="57"/>
    <col min="11009" max="11009" width="4" style="57" customWidth="1"/>
    <col min="11010" max="11010" width="16.7265625" style="57" customWidth="1"/>
    <col min="11011" max="11011" width="16.26953125" style="57" customWidth="1"/>
    <col min="11012" max="11012" width="15.26953125" style="57" customWidth="1"/>
    <col min="11013" max="11013" width="13.26953125" style="57" customWidth="1"/>
    <col min="11014" max="11014" width="17.81640625" style="57" customWidth="1"/>
    <col min="11015" max="11015" width="10.453125" style="57" customWidth="1"/>
    <col min="11016" max="11016" width="8.81640625" style="57" customWidth="1"/>
    <col min="11017" max="11017" width="12.453125" style="57" bestFit="1" customWidth="1"/>
    <col min="11018" max="11018" width="9.1796875" style="57"/>
    <col min="11019" max="11019" width="19.1796875" style="57" bestFit="1" customWidth="1"/>
    <col min="11020" max="11264" width="9.1796875" style="57"/>
    <col min="11265" max="11265" width="4" style="57" customWidth="1"/>
    <col min="11266" max="11266" width="16.7265625" style="57" customWidth="1"/>
    <col min="11267" max="11267" width="16.26953125" style="57" customWidth="1"/>
    <col min="11268" max="11268" width="15.26953125" style="57" customWidth="1"/>
    <col min="11269" max="11269" width="13.26953125" style="57" customWidth="1"/>
    <col min="11270" max="11270" width="17.81640625" style="57" customWidth="1"/>
    <col min="11271" max="11271" width="10.453125" style="57" customWidth="1"/>
    <col min="11272" max="11272" width="8.81640625" style="57" customWidth="1"/>
    <col min="11273" max="11273" width="12.453125" style="57" bestFit="1" customWidth="1"/>
    <col min="11274" max="11274" width="9.1796875" style="57"/>
    <col min="11275" max="11275" width="19.1796875" style="57" bestFit="1" customWidth="1"/>
    <col min="11276" max="11520" width="9.1796875" style="57"/>
    <col min="11521" max="11521" width="4" style="57" customWidth="1"/>
    <col min="11522" max="11522" width="16.7265625" style="57" customWidth="1"/>
    <col min="11523" max="11523" width="16.26953125" style="57" customWidth="1"/>
    <col min="11524" max="11524" width="15.26953125" style="57" customWidth="1"/>
    <col min="11525" max="11525" width="13.26953125" style="57" customWidth="1"/>
    <col min="11526" max="11526" width="17.81640625" style="57" customWidth="1"/>
    <col min="11527" max="11527" width="10.453125" style="57" customWidth="1"/>
    <col min="11528" max="11528" width="8.81640625" style="57" customWidth="1"/>
    <col min="11529" max="11529" width="12.453125" style="57" bestFit="1" customWidth="1"/>
    <col min="11530" max="11530" width="9.1796875" style="57"/>
    <col min="11531" max="11531" width="19.1796875" style="57" bestFit="1" customWidth="1"/>
    <col min="11532" max="11776" width="9.1796875" style="57"/>
    <col min="11777" max="11777" width="4" style="57" customWidth="1"/>
    <col min="11778" max="11778" width="16.7265625" style="57" customWidth="1"/>
    <col min="11779" max="11779" width="16.26953125" style="57" customWidth="1"/>
    <col min="11780" max="11780" width="15.26953125" style="57" customWidth="1"/>
    <col min="11781" max="11781" width="13.26953125" style="57" customWidth="1"/>
    <col min="11782" max="11782" width="17.81640625" style="57" customWidth="1"/>
    <col min="11783" max="11783" width="10.453125" style="57" customWidth="1"/>
    <col min="11784" max="11784" width="8.81640625" style="57" customWidth="1"/>
    <col min="11785" max="11785" width="12.453125" style="57" bestFit="1" customWidth="1"/>
    <col min="11786" max="11786" width="9.1796875" style="57"/>
    <col min="11787" max="11787" width="19.1796875" style="57" bestFit="1" customWidth="1"/>
    <col min="11788" max="12032" width="9.1796875" style="57"/>
    <col min="12033" max="12033" width="4" style="57" customWidth="1"/>
    <col min="12034" max="12034" width="16.7265625" style="57" customWidth="1"/>
    <col min="12035" max="12035" width="16.26953125" style="57" customWidth="1"/>
    <col min="12036" max="12036" width="15.26953125" style="57" customWidth="1"/>
    <col min="12037" max="12037" width="13.26953125" style="57" customWidth="1"/>
    <col min="12038" max="12038" width="17.81640625" style="57" customWidth="1"/>
    <col min="12039" max="12039" width="10.453125" style="57" customWidth="1"/>
    <col min="12040" max="12040" width="8.81640625" style="57" customWidth="1"/>
    <col min="12041" max="12041" width="12.453125" style="57" bestFit="1" customWidth="1"/>
    <col min="12042" max="12042" width="9.1796875" style="57"/>
    <col min="12043" max="12043" width="19.1796875" style="57" bestFit="1" customWidth="1"/>
    <col min="12044" max="12288" width="9.1796875" style="57"/>
    <col min="12289" max="12289" width="4" style="57" customWidth="1"/>
    <col min="12290" max="12290" width="16.7265625" style="57" customWidth="1"/>
    <col min="12291" max="12291" width="16.26953125" style="57" customWidth="1"/>
    <col min="12292" max="12292" width="15.26953125" style="57" customWidth="1"/>
    <col min="12293" max="12293" width="13.26953125" style="57" customWidth="1"/>
    <col min="12294" max="12294" width="17.81640625" style="57" customWidth="1"/>
    <col min="12295" max="12295" width="10.453125" style="57" customWidth="1"/>
    <col min="12296" max="12296" width="8.81640625" style="57" customWidth="1"/>
    <col min="12297" max="12297" width="12.453125" style="57" bestFit="1" customWidth="1"/>
    <col min="12298" max="12298" width="9.1796875" style="57"/>
    <col min="12299" max="12299" width="19.1796875" style="57" bestFit="1" customWidth="1"/>
    <col min="12300" max="12544" width="9.1796875" style="57"/>
    <col min="12545" max="12545" width="4" style="57" customWidth="1"/>
    <col min="12546" max="12546" width="16.7265625" style="57" customWidth="1"/>
    <col min="12547" max="12547" width="16.26953125" style="57" customWidth="1"/>
    <col min="12548" max="12548" width="15.26953125" style="57" customWidth="1"/>
    <col min="12549" max="12549" width="13.26953125" style="57" customWidth="1"/>
    <col min="12550" max="12550" width="17.81640625" style="57" customWidth="1"/>
    <col min="12551" max="12551" width="10.453125" style="57" customWidth="1"/>
    <col min="12552" max="12552" width="8.81640625" style="57" customWidth="1"/>
    <col min="12553" max="12553" width="12.453125" style="57" bestFit="1" customWidth="1"/>
    <col min="12554" max="12554" width="9.1796875" style="57"/>
    <col min="12555" max="12555" width="19.1796875" style="57" bestFit="1" customWidth="1"/>
    <col min="12556" max="12800" width="9.1796875" style="57"/>
    <col min="12801" max="12801" width="4" style="57" customWidth="1"/>
    <col min="12802" max="12802" width="16.7265625" style="57" customWidth="1"/>
    <col min="12803" max="12803" width="16.26953125" style="57" customWidth="1"/>
    <col min="12804" max="12804" width="15.26953125" style="57" customWidth="1"/>
    <col min="12805" max="12805" width="13.26953125" style="57" customWidth="1"/>
    <col min="12806" max="12806" width="17.81640625" style="57" customWidth="1"/>
    <col min="12807" max="12807" width="10.453125" style="57" customWidth="1"/>
    <col min="12808" max="12808" width="8.81640625" style="57" customWidth="1"/>
    <col min="12809" max="12809" width="12.453125" style="57" bestFit="1" customWidth="1"/>
    <col min="12810" max="12810" width="9.1796875" style="57"/>
    <col min="12811" max="12811" width="19.1796875" style="57" bestFit="1" customWidth="1"/>
    <col min="12812" max="13056" width="9.1796875" style="57"/>
    <col min="13057" max="13057" width="4" style="57" customWidth="1"/>
    <col min="13058" max="13058" width="16.7265625" style="57" customWidth="1"/>
    <col min="13059" max="13059" width="16.26953125" style="57" customWidth="1"/>
    <col min="13060" max="13060" width="15.26953125" style="57" customWidth="1"/>
    <col min="13061" max="13061" width="13.26953125" style="57" customWidth="1"/>
    <col min="13062" max="13062" width="17.81640625" style="57" customWidth="1"/>
    <col min="13063" max="13063" width="10.453125" style="57" customWidth="1"/>
    <col min="13064" max="13064" width="8.81640625" style="57" customWidth="1"/>
    <col min="13065" max="13065" width="12.453125" style="57" bestFit="1" customWidth="1"/>
    <col min="13066" max="13066" width="9.1796875" style="57"/>
    <col min="13067" max="13067" width="19.1796875" style="57" bestFit="1" customWidth="1"/>
    <col min="13068" max="13312" width="9.1796875" style="57"/>
    <col min="13313" max="13313" width="4" style="57" customWidth="1"/>
    <col min="13314" max="13314" width="16.7265625" style="57" customWidth="1"/>
    <col min="13315" max="13315" width="16.26953125" style="57" customWidth="1"/>
    <col min="13316" max="13316" width="15.26953125" style="57" customWidth="1"/>
    <col min="13317" max="13317" width="13.26953125" style="57" customWidth="1"/>
    <col min="13318" max="13318" width="17.81640625" style="57" customWidth="1"/>
    <col min="13319" max="13319" width="10.453125" style="57" customWidth="1"/>
    <col min="13320" max="13320" width="8.81640625" style="57" customWidth="1"/>
    <col min="13321" max="13321" width="12.453125" style="57" bestFit="1" customWidth="1"/>
    <col min="13322" max="13322" width="9.1796875" style="57"/>
    <col min="13323" max="13323" width="19.1796875" style="57" bestFit="1" customWidth="1"/>
    <col min="13324" max="13568" width="9.1796875" style="57"/>
    <col min="13569" max="13569" width="4" style="57" customWidth="1"/>
    <col min="13570" max="13570" width="16.7265625" style="57" customWidth="1"/>
    <col min="13571" max="13571" width="16.26953125" style="57" customWidth="1"/>
    <col min="13572" max="13572" width="15.26953125" style="57" customWidth="1"/>
    <col min="13573" max="13573" width="13.26953125" style="57" customWidth="1"/>
    <col min="13574" max="13574" width="17.81640625" style="57" customWidth="1"/>
    <col min="13575" max="13575" width="10.453125" style="57" customWidth="1"/>
    <col min="13576" max="13576" width="8.81640625" style="57" customWidth="1"/>
    <col min="13577" max="13577" width="12.453125" style="57" bestFit="1" customWidth="1"/>
    <col min="13578" max="13578" width="9.1796875" style="57"/>
    <col min="13579" max="13579" width="19.1796875" style="57" bestFit="1" customWidth="1"/>
    <col min="13580" max="13824" width="9.1796875" style="57"/>
    <col min="13825" max="13825" width="4" style="57" customWidth="1"/>
    <col min="13826" max="13826" width="16.7265625" style="57" customWidth="1"/>
    <col min="13827" max="13827" width="16.26953125" style="57" customWidth="1"/>
    <col min="13828" max="13828" width="15.26953125" style="57" customWidth="1"/>
    <col min="13829" max="13829" width="13.26953125" style="57" customWidth="1"/>
    <col min="13830" max="13830" width="17.81640625" style="57" customWidth="1"/>
    <col min="13831" max="13831" width="10.453125" style="57" customWidth="1"/>
    <col min="13832" max="13832" width="8.81640625" style="57" customWidth="1"/>
    <col min="13833" max="13833" width="12.453125" style="57" bestFit="1" customWidth="1"/>
    <col min="13834" max="13834" width="9.1796875" style="57"/>
    <col min="13835" max="13835" width="19.1796875" style="57" bestFit="1" customWidth="1"/>
    <col min="13836" max="14080" width="9.1796875" style="57"/>
    <col min="14081" max="14081" width="4" style="57" customWidth="1"/>
    <col min="14082" max="14082" width="16.7265625" style="57" customWidth="1"/>
    <col min="14083" max="14083" width="16.26953125" style="57" customWidth="1"/>
    <col min="14084" max="14084" width="15.26953125" style="57" customWidth="1"/>
    <col min="14085" max="14085" width="13.26953125" style="57" customWidth="1"/>
    <col min="14086" max="14086" width="17.81640625" style="57" customWidth="1"/>
    <col min="14087" max="14087" width="10.453125" style="57" customWidth="1"/>
    <col min="14088" max="14088" width="8.81640625" style="57" customWidth="1"/>
    <col min="14089" max="14089" width="12.453125" style="57" bestFit="1" customWidth="1"/>
    <col min="14090" max="14090" width="9.1796875" style="57"/>
    <col min="14091" max="14091" width="19.1796875" style="57" bestFit="1" customWidth="1"/>
    <col min="14092" max="14336" width="9.1796875" style="57"/>
    <col min="14337" max="14337" width="4" style="57" customWidth="1"/>
    <col min="14338" max="14338" width="16.7265625" style="57" customWidth="1"/>
    <col min="14339" max="14339" width="16.26953125" style="57" customWidth="1"/>
    <col min="14340" max="14340" width="15.26953125" style="57" customWidth="1"/>
    <col min="14341" max="14341" width="13.26953125" style="57" customWidth="1"/>
    <col min="14342" max="14342" width="17.81640625" style="57" customWidth="1"/>
    <col min="14343" max="14343" width="10.453125" style="57" customWidth="1"/>
    <col min="14344" max="14344" width="8.81640625" style="57" customWidth="1"/>
    <col min="14345" max="14345" width="12.453125" style="57" bestFit="1" customWidth="1"/>
    <col min="14346" max="14346" width="9.1796875" style="57"/>
    <col min="14347" max="14347" width="19.1796875" style="57" bestFit="1" customWidth="1"/>
    <col min="14348" max="14592" width="9.1796875" style="57"/>
    <col min="14593" max="14593" width="4" style="57" customWidth="1"/>
    <col min="14594" max="14594" width="16.7265625" style="57" customWidth="1"/>
    <col min="14595" max="14595" width="16.26953125" style="57" customWidth="1"/>
    <col min="14596" max="14596" width="15.26953125" style="57" customWidth="1"/>
    <col min="14597" max="14597" width="13.26953125" style="57" customWidth="1"/>
    <col min="14598" max="14598" width="17.81640625" style="57" customWidth="1"/>
    <col min="14599" max="14599" width="10.453125" style="57" customWidth="1"/>
    <col min="14600" max="14600" width="8.81640625" style="57" customWidth="1"/>
    <col min="14601" max="14601" width="12.453125" style="57" bestFit="1" customWidth="1"/>
    <col min="14602" max="14602" width="9.1796875" style="57"/>
    <col min="14603" max="14603" width="19.1796875" style="57" bestFit="1" customWidth="1"/>
    <col min="14604" max="14848" width="9.1796875" style="57"/>
    <col min="14849" max="14849" width="4" style="57" customWidth="1"/>
    <col min="14850" max="14850" width="16.7265625" style="57" customWidth="1"/>
    <col min="14851" max="14851" width="16.26953125" style="57" customWidth="1"/>
    <col min="14852" max="14852" width="15.26953125" style="57" customWidth="1"/>
    <col min="14853" max="14853" width="13.26953125" style="57" customWidth="1"/>
    <col min="14854" max="14854" width="17.81640625" style="57" customWidth="1"/>
    <col min="14855" max="14855" width="10.453125" style="57" customWidth="1"/>
    <col min="14856" max="14856" width="8.81640625" style="57" customWidth="1"/>
    <col min="14857" max="14857" width="12.453125" style="57" bestFit="1" customWidth="1"/>
    <col min="14858" max="14858" width="9.1796875" style="57"/>
    <col min="14859" max="14859" width="19.1796875" style="57" bestFit="1" customWidth="1"/>
    <col min="14860" max="15104" width="9.1796875" style="57"/>
    <col min="15105" max="15105" width="4" style="57" customWidth="1"/>
    <col min="15106" max="15106" width="16.7265625" style="57" customWidth="1"/>
    <col min="15107" max="15107" width="16.26953125" style="57" customWidth="1"/>
    <col min="15108" max="15108" width="15.26953125" style="57" customWidth="1"/>
    <col min="15109" max="15109" width="13.26953125" style="57" customWidth="1"/>
    <col min="15110" max="15110" width="17.81640625" style="57" customWidth="1"/>
    <col min="15111" max="15111" width="10.453125" style="57" customWidth="1"/>
    <col min="15112" max="15112" width="8.81640625" style="57" customWidth="1"/>
    <col min="15113" max="15113" width="12.453125" style="57" bestFit="1" customWidth="1"/>
    <col min="15114" max="15114" width="9.1796875" style="57"/>
    <col min="15115" max="15115" width="19.1796875" style="57" bestFit="1" customWidth="1"/>
    <col min="15116" max="15360" width="9.1796875" style="57"/>
    <col min="15361" max="15361" width="4" style="57" customWidth="1"/>
    <col min="15362" max="15362" width="16.7265625" style="57" customWidth="1"/>
    <col min="15363" max="15363" width="16.26953125" style="57" customWidth="1"/>
    <col min="15364" max="15364" width="15.26953125" style="57" customWidth="1"/>
    <col min="15365" max="15365" width="13.26953125" style="57" customWidth="1"/>
    <col min="15366" max="15366" width="17.81640625" style="57" customWidth="1"/>
    <col min="15367" max="15367" width="10.453125" style="57" customWidth="1"/>
    <col min="15368" max="15368" width="8.81640625" style="57" customWidth="1"/>
    <col min="15369" max="15369" width="12.453125" style="57" bestFit="1" customWidth="1"/>
    <col min="15370" max="15370" width="9.1796875" style="57"/>
    <col min="15371" max="15371" width="19.1796875" style="57" bestFit="1" customWidth="1"/>
    <col min="15372" max="15616" width="9.1796875" style="57"/>
    <col min="15617" max="15617" width="4" style="57" customWidth="1"/>
    <col min="15618" max="15618" width="16.7265625" style="57" customWidth="1"/>
    <col min="15619" max="15619" width="16.26953125" style="57" customWidth="1"/>
    <col min="15620" max="15620" width="15.26953125" style="57" customWidth="1"/>
    <col min="15621" max="15621" width="13.26953125" style="57" customWidth="1"/>
    <col min="15622" max="15622" width="17.81640625" style="57" customWidth="1"/>
    <col min="15623" max="15623" width="10.453125" style="57" customWidth="1"/>
    <col min="15624" max="15624" width="8.81640625" style="57" customWidth="1"/>
    <col min="15625" max="15625" width="12.453125" style="57" bestFit="1" customWidth="1"/>
    <col min="15626" max="15626" width="9.1796875" style="57"/>
    <col min="15627" max="15627" width="19.1796875" style="57" bestFit="1" customWidth="1"/>
    <col min="15628" max="15872" width="9.1796875" style="57"/>
    <col min="15873" max="15873" width="4" style="57" customWidth="1"/>
    <col min="15874" max="15874" width="16.7265625" style="57" customWidth="1"/>
    <col min="15875" max="15875" width="16.26953125" style="57" customWidth="1"/>
    <col min="15876" max="15876" width="15.26953125" style="57" customWidth="1"/>
    <col min="15877" max="15877" width="13.26953125" style="57" customWidth="1"/>
    <col min="15878" max="15878" width="17.81640625" style="57" customWidth="1"/>
    <col min="15879" max="15879" width="10.453125" style="57" customWidth="1"/>
    <col min="15880" max="15880" width="8.81640625" style="57" customWidth="1"/>
    <col min="15881" max="15881" width="12.453125" style="57" bestFit="1" customWidth="1"/>
    <col min="15882" max="15882" width="9.1796875" style="57"/>
    <col min="15883" max="15883" width="19.1796875" style="57" bestFit="1" customWidth="1"/>
    <col min="15884" max="16128" width="9.1796875" style="57"/>
    <col min="16129" max="16129" width="4" style="57" customWidth="1"/>
    <col min="16130" max="16130" width="16.7265625" style="57" customWidth="1"/>
    <col min="16131" max="16131" width="16.26953125" style="57" customWidth="1"/>
    <col min="16132" max="16132" width="15.26953125" style="57" customWidth="1"/>
    <col min="16133" max="16133" width="13.26953125" style="57" customWidth="1"/>
    <col min="16134" max="16134" width="17.81640625" style="57" customWidth="1"/>
    <col min="16135" max="16135" width="10.453125" style="57" customWidth="1"/>
    <col min="16136" max="16136" width="8.81640625" style="57" customWidth="1"/>
    <col min="16137" max="16137" width="12.453125" style="57" bestFit="1" customWidth="1"/>
    <col min="16138" max="16138" width="9.1796875" style="57"/>
    <col min="16139" max="16139" width="19.1796875" style="57" bestFit="1" customWidth="1"/>
    <col min="16140" max="16384" width="9.1796875" style="57"/>
  </cols>
  <sheetData>
    <row r="1" spans="1:14" ht="22" x14ac:dyDescent="0.35">
      <c r="A1" s="1"/>
      <c r="B1" s="2" t="s">
        <v>0</v>
      </c>
      <c r="C1" s="1"/>
      <c r="D1" s="1"/>
      <c r="E1" s="1"/>
      <c r="F1" s="4"/>
      <c r="G1" s="5" t="s">
        <v>1</v>
      </c>
      <c r="H1" s="46">
        <v>31</v>
      </c>
      <c r="I1" s="7"/>
      <c r="J1" s="8"/>
      <c r="K1" s="1"/>
      <c r="L1" s="1"/>
      <c r="M1" s="8"/>
      <c r="N1" s="1"/>
    </row>
    <row r="2" spans="1:14" x14ac:dyDescent="0.25">
      <c r="A2" s="1"/>
      <c r="B2" s="1"/>
      <c r="C2" s="1"/>
      <c r="D2" s="1"/>
      <c r="E2" s="1"/>
      <c r="F2" s="9"/>
      <c r="G2" s="10" t="s">
        <v>2</v>
      </c>
      <c r="H2" s="46"/>
      <c r="I2" s="7"/>
      <c r="J2" s="8"/>
      <c r="K2" s="1"/>
      <c r="L2" s="1"/>
      <c r="M2" s="8"/>
      <c r="N2" s="1"/>
    </row>
    <row r="3" spans="1:14" x14ac:dyDescent="0.25">
      <c r="A3" s="1" t="s">
        <v>3</v>
      </c>
      <c r="B3" s="1"/>
      <c r="C3" s="1"/>
      <c r="D3" s="1"/>
      <c r="E3" s="1"/>
      <c r="F3" s="4"/>
      <c r="G3" s="1"/>
      <c r="H3" s="1"/>
      <c r="I3" s="7"/>
      <c r="J3" s="8"/>
      <c r="K3" s="12"/>
      <c r="L3" s="1"/>
      <c r="M3" s="8"/>
      <c r="N3" s="1"/>
    </row>
    <row r="4" spans="1:14" x14ac:dyDescent="0.25">
      <c r="A4" s="1" t="s">
        <v>101</v>
      </c>
      <c r="B4" s="1"/>
      <c r="C4" s="1"/>
      <c r="D4" s="1"/>
      <c r="E4" s="1"/>
      <c r="F4" s="4"/>
      <c r="G4" s="1"/>
      <c r="H4" s="1"/>
      <c r="I4" s="7"/>
      <c r="J4" s="8"/>
      <c r="K4" s="12"/>
      <c r="L4" s="1"/>
      <c r="M4" s="8"/>
      <c r="N4" s="1"/>
    </row>
    <row r="5" spans="1:14" x14ac:dyDescent="0.25">
      <c r="A5" s="1"/>
      <c r="B5" s="1" t="s">
        <v>5</v>
      </c>
      <c r="C5" s="1"/>
      <c r="D5" s="1"/>
      <c r="E5" s="1"/>
      <c r="F5" s="4"/>
      <c r="G5" s="1"/>
      <c r="H5" s="1"/>
      <c r="I5" s="7"/>
      <c r="J5" s="8"/>
      <c r="K5" s="12"/>
      <c r="L5" s="1"/>
      <c r="M5" s="8"/>
      <c r="N5" s="1"/>
    </row>
    <row r="6" spans="1:14" ht="74.25" customHeight="1" x14ac:dyDescent="0.3">
      <c r="A6" s="154"/>
      <c r="B6" s="155" t="s">
        <v>172</v>
      </c>
      <c r="C6" s="15">
        <v>1258</v>
      </c>
      <c r="D6" s="1"/>
      <c r="E6" s="1"/>
      <c r="F6" s="4"/>
      <c r="G6" s="1"/>
      <c r="H6" s="1"/>
      <c r="I6" s="7"/>
      <c r="J6" s="8"/>
      <c r="K6" s="12"/>
      <c r="L6" s="1"/>
      <c r="M6" s="8"/>
      <c r="N6" s="1"/>
    </row>
    <row r="7" spans="1:14" ht="76.5" customHeight="1" x14ac:dyDescent="0.25">
      <c r="A7" s="16" t="s">
        <v>7</v>
      </c>
      <c r="B7" s="16" t="s">
        <v>8</v>
      </c>
      <c r="C7" s="16" t="s">
        <v>9</v>
      </c>
      <c r="D7" s="17" t="s">
        <v>10</v>
      </c>
      <c r="E7" s="18" t="s">
        <v>11</v>
      </c>
      <c r="F7" s="20" t="s">
        <v>13</v>
      </c>
      <c r="G7" s="21" t="s">
        <v>14</v>
      </c>
      <c r="H7" s="20" t="s">
        <v>15</v>
      </c>
      <c r="I7" s="16" t="s">
        <v>16</v>
      </c>
      <c r="J7" s="16" t="s">
        <v>17</v>
      </c>
      <c r="K7" s="20" t="s">
        <v>18</v>
      </c>
      <c r="L7" s="1"/>
    </row>
    <row r="8" spans="1:14" x14ac:dyDescent="0.25">
      <c r="A8" s="22" t="s">
        <v>19</v>
      </c>
      <c r="B8" s="156">
        <v>44367</v>
      </c>
      <c r="C8" s="24" t="s">
        <v>70</v>
      </c>
      <c r="D8" s="25" t="s">
        <v>148</v>
      </c>
      <c r="E8" s="26" t="s">
        <v>22</v>
      </c>
      <c r="F8" s="22">
        <v>31</v>
      </c>
      <c r="G8" s="29">
        <f>ROUND(F8/$H$1,3)</f>
        <v>1</v>
      </c>
      <c r="H8" s="30">
        <f>ROUND(G8*$C$6,2)</f>
        <v>1258</v>
      </c>
      <c r="I8" s="24"/>
      <c r="J8" s="22"/>
      <c r="K8" s="31">
        <f>H8/F8*J8*5%</f>
        <v>0</v>
      </c>
      <c r="L8" s="1"/>
      <c r="M8" s="1"/>
      <c r="N8" s="1"/>
    </row>
    <row r="9" spans="1:14" x14ac:dyDescent="0.25">
      <c r="A9" s="22" t="s">
        <v>24</v>
      </c>
      <c r="B9" s="156">
        <v>45097</v>
      </c>
      <c r="C9" s="23" t="s">
        <v>150</v>
      </c>
      <c r="D9" s="25" t="s">
        <v>151</v>
      </c>
      <c r="E9" s="26" t="s">
        <v>152</v>
      </c>
      <c r="F9" s="22">
        <v>25</v>
      </c>
      <c r="G9" s="29">
        <f>ROUND(F9/$H$1,3)</f>
        <v>0.80600000000000005</v>
      </c>
      <c r="H9" s="30">
        <f>ROUND(G9*$C$6,2)</f>
        <v>1013.95</v>
      </c>
      <c r="I9" s="24" t="s">
        <v>32</v>
      </c>
      <c r="J9" s="22">
        <v>3</v>
      </c>
      <c r="K9" s="31">
        <f>H9/F9*J9*5%</f>
        <v>6.0837000000000003</v>
      </c>
      <c r="L9" s="1"/>
      <c r="M9" s="1"/>
      <c r="N9" s="1"/>
    </row>
    <row r="10" spans="1:14" x14ac:dyDescent="0.25">
      <c r="A10" s="22" t="s">
        <v>28</v>
      </c>
      <c r="B10" s="156">
        <v>46034</v>
      </c>
      <c r="C10" s="24" t="s">
        <v>153</v>
      </c>
      <c r="D10" s="34" t="s">
        <v>154</v>
      </c>
      <c r="E10" s="27" t="s">
        <v>78</v>
      </c>
      <c r="F10" s="22">
        <v>20</v>
      </c>
      <c r="G10" s="29">
        <f>ROUND(F10/$H$1,3)</f>
        <v>0.64500000000000002</v>
      </c>
      <c r="H10" s="30">
        <f>ROUND(G10*$C$6,2)</f>
        <v>811.41</v>
      </c>
      <c r="I10" s="24"/>
      <c r="J10" s="22"/>
      <c r="K10" s="31">
        <f>H10/F10*J10*5%</f>
        <v>0</v>
      </c>
      <c r="L10" s="1"/>
      <c r="M10" s="1"/>
      <c r="N10" s="1"/>
    </row>
    <row r="11" spans="1:14" x14ac:dyDescent="0.25">
      <c r="A11" s="22" t="s">
        <v>33</v>
      </c>
      <c r="B11" s="156">
        <v>45097</v>
      </c>
      <c r="C11" s="24" t="s">
        <v>155</v>
      </c>
      <c r="D11" s="25" t="s">
        <v>156</v>
      </c>
      <c r="E11" s="26" t="s">
        <v>22</v>
      </c>
      <c r="F11" s="22">
        <v>31</v>
      </c>
      <c r="G11" s="29">
        <f>ROUND(F11/$H$1,3)</f>
        <v>1</v>
      </c>
      <c r="H11" s="30">
        <f>ROUND(G11*$C$6,2)</f>
        <v>1258</v>
      </c>
      <c r="I11" s="24" t="s">
        <v>40</v>
      </c>
      <c r="J11" s="22">
        <v>31</v>
      </c>
      <c r="K11" s="31">
        <f>H11/F11*J11*5%</f>
        <v>62.900000000000006</v>
      </c>
      <c r="L11" s="1"/>
      <c r="M11" s="1"/>
      <c r="N11" s="1"/>
    </row>
    <row r="12" spans="1:14" x14ac:dyDescent="0.25">
      <c r="A12" s="22"/>
      <c r="B12" s="38" t="s">
        <v>41</v>
      </c>
      <c r="C12" s="22"/>
      <c r="D12" s="39"/>
      <c r="E12" s="40"/>
      <c r="F12" s="22"/>
      <c r="G12" s="42">
        <f>SUM(G8:G11)</f>
        <v>3.4510000000000001</v>
      </c>
      <c r="H12" s="30">
        <f>SUM(H8:H11)</f>
        <v>4341.3599999999997</v>
      </c>
      <c r="I12" s="24"/>
      <c r="J12" s="22"/>
      <c r="K12" s="31">
        <f>SUM(K8:K11)</f>
        <v>68.983699999999999</v>
      </c>
      <c r="L12" s="1"/>
      <c r="M12" s="1"/>
      <c r="N12" s="1"/>
    </row>
    <row r="13" spans="1:14" x14ac:dyDescent="0.25">
      <c r="A13" s="22"/>
      <c r="B13" s="43" t="s">
        <v>42</v>
      </c>
      <c r="C13" s="166">
        <f>H12-K12</f>
        <v>4272.3762999999999</v>
      </c>
      <c r="D13" s="166"/>
      <c r="E13" s="166"/>
      <c r="F13" s="166"/>
      <c r="G13" s="166"/>
      <c r="H13" s="166"/>
      <c r="I13" s="166"/>
      <c r="J13" s="166"/>
      <c r="K13" s="166"/>
      <c r="L13" s="1"/>
      <c r="M13" s="1"/>
      <c r="N13" s="1"/>
    </row>
    <row r="14" spans="1:14" x14ac:dyDescent="0.25">
      <c r="A14" s="1"/>
      <c r="B14" s="1"/>
      <c r="C14" s="8"/>
      <c r="D14" s="8"/>
      <c r="E14" s="8"/>
      <c r="F14" s="8"/>
      <c r="G14" s="8"/>
      <c r="H14" s="8"/>
      <c r="I14" s="8"/>
      <c r="J14" s="8"/>
      <c r="K14" s="8"/>
      <c r="L14" s="8"/>
      <c r="M14" s="8"/>
      <c r="N14" s="1"/>
    </row>
    <row r="15" spans="1:14" x14ac:dyDescent="0.25">
      <c r="A15" s="1" t="s">
        <v>138</v>
      </c>
      <c r="B15" s="1"/>
      <c r="C15" s="1"/>
      <c r="D15" s="1"/>
      <c r="E15" s="1"/>
      <c r="F15" s="4"/>
      <c r="G15" s="44"/>
      <c r="H15" s="1"/>
      <c r="I15" s="7"/>
      <c r="J15" s="8"/>
      <c r="K15" s="3"/>
      <c r="L15" s="1"/>
      <c r="M15" s="8"/>
      <c r="N15" s="1"/>
    </row>
    <row r="16" spans="1:14" x14ac:dyDescent="0.25">
      <c r="A16" s="1"/>
      <c r="B16" s="1" t="s">
        <v>44</v>
      </c>
      <c r="C16" s="1"/>
      <c r="D16" s="1"/>
      <c r="E16" s="1"/>
      <c r="F16" s="4"/>
      <c r="G16" s="44"/>
      <c r="H16" s="1"/>
      <c r="I16" s="7"/>
      <c r="J16" s="8"/>
      <c r="K16" s="3"/>
      <c r="L16" s="1"/>
      <c r="M16" s="8"/>
      <c r="N16" s="1"/>
    </row>
    <row r="17" spans="1:16" x14ac:dyDescent="0.25">
      <c r="A17" s="1"/>
      <c r="B17" s="1" t="s">
        <v>45</v>
      </c>
      <c r="C17" s="1"/>
      <c r="D17" s="1"/>
      <c r="E17" s="1"/>
      <c r="F17" s="4"/>
      <c r="G17" s="44"/>
      <c r="H17" s="1"/>
      <c r="I17" s="7"/>
      <c r="J17" s="8"/>
      <c r="K17" s="3"/>
      <c r="L17" s="1"/>
      <c r="M17" s="8"/>
      <c r="N17" s="1"/>
    </row>
    <row r="18" spans="1:16" x14ac:dyDescent="0.25">
      <c r="A18" s="1"/>
      <c r="B18" s="1"/>
      <c r="C18" s="1"/>
      <c r="D18" s="1"/>
      <c r="E18" s="1"/>
      <c r="F18" s="4"/>
      <c r="G18" s="44"/>
      <c r="H18" s="1"/>
      <c r="I18" s="7"/>
      <c r="J18" s="8"/>
      <c r="K18" s="3"/>
      <c r="L18" s="1"/>
      <c r="M18" s="8"/>
      <c r="N18" s="1"/>
    </row>
    <row r="19" spans="1:16" x14ac:dyDescent="0.25">
      <c r="A19" s="1"/>
      <c r="B19" s="46" t="s">
        <v>46</v>
      </c>
      <c r="C19" s="1"/>
      <c r="D19" s="1"/>
      <c r="E19" s="1"/>
      <c r="F19" s="4"/>
      <c r="G19" s="44"/>
      <c r="H19" s="1"/>
      <c r="I19" s="7"/>
      <c r="J19" s="8"/>
      <c r="K19" s="3"/>
      <c r="L19" s="1"/>
      <c r="M19" s="8"/>
      <c r="N19" s="1"/>
    </row>
    <row r="20" spans="1:16" x14ac:dyDescent="0.25">
      <c r="A20" s="1" t="s">
        <v>47</v>
      </c>
      <c r="B20" s="1" t="s">
        <v>157</v>
      </c>
      <c r="C20" s="1"/>
      <c r="D20" s="1"/>
      <c r="E20" s="1"/>
      <c r="F20" s="4"/>
      <c r="G20" s="3"/>
      <c r="H20" s="3"/>
      <c r="I20" s="7"/>
      <c r="J20" s="8"/>
      <c r="K20" s="3"/>
      <c r="L20" s="1"/>
      <c r="M20" s="8"/>
      <c r="N20" s="1"/>
      <c r="O20" s="1"/>
      <c r="P20" s="1"/>
    </row>
    <row r="21" spans="1:16" x14ac:dyDescent="0.25">
      <c r="A21" s="1" t="s">
        <v>47</v>
      </c>
      <c r="B21" s="1" t="s">
        <v>49</v>
      </c>
      <c r="C21" s="1"/>
      <c r="D21" s="1"/>
      <c r="E21" s="1"/>
      <c r="F21" s="4"/>
      <c r="G21" s="1"/>
      <c r="H21" s="1"/>
      <c r="I21" s="7"/>
      <c r="J21" s="8"/>
      <c r="K21" s="1"/>
      <c r="L21" s="1"/>
      <c r="M21" s="8"/>
      <c r="N21" s="1"/>
      <c r="O21" s="1"/>
      <c r="P21" s="1"/>
    </row>
    <row r="22" spans="1:16" s="1" customFormat="1" ht="10" x14ac:dyDescent="0.2">
      <c r="A22" s="1" t="s">
        <v>47</v>
      </c>
      <c r="B22" s="1" t="s">
        <v>158</v>
      </c>
      <c r="D22" s="3"/>
      <c r="F22" s="4"/>
      <c r="I22" s="8"/>
      <c r="J22" s="7"/>
      <c r="K22" s="8"/>
      <c r="N22" s="8"/>
    </row>
    <row r="23" spans="1:16" s="1" customFormat="1" ht="10" x14ac:dyDescent="0.2">
      <c r="A23" s="1" t="s">
        <v>47</v>
      </c>
      <c r="B23" s="1" t="s">
        <v>173</v>
      </c>
      <c r="D23" s="3"/>
      <c r="F23" s="4"/>
      <c r="I23" s="8"/>
      <c r="J23" s="7"/>
      <c r="K23" s="8"/>
      <c r="N23" s="8"/>
    </row>
    <row r="24" spans="1:16" x14ac:dyDescent="0.25">
      <c r="A24" s="1" t="s">
        <v>47</v>
      </c>
      <c r="B24" s="46" t="s">
        <v>54</v>
      </c>
      <c r="C24" s="46"/>
      <c r="D24" s="46"/>
      <c r="E24" s="46"/>
      <c r="F24" s="4"/>
      <c r="G24" s="1"/>
      <c r="H24" s="1"/>
      <c r="I24" s="7"/>
      <c r="J24" s="8"/>
      <c r="K24" s="1"/>
      <c r="L24" s="1"/>
      <c r="M24" s="1"/>
      <c r="N24" s="1"/>
      <c r="O24" s="1"/>
      <c r="P24" s="1"/>
    </row>
    <row r="25" spans="1:16" x14ac:dyDescent="0.25">
      <c r="A25" s="1"/>
      <c r="B25" s="1" t="s">
        <v>55</v>
      </c>
      <c r="C25" s="1"/>
      <c r="D25" s="1"/>
      <c r="E25" s="1"/>
      <c r="F25" s="4"/>
      <c r="G25" s="1"/>
      <c r="H25" s="1"/>
      <c r="I25" s="7"/>
      <c r="J25" s="8"/>
      <c r="K25" s="1"/>
      <c r="L25" s="1"/>
      <c r="M25" s="1"/>
      <c r="N25" s="1"/>
      <c r="O25" s="1"/>
      <c r="P25" s="1"/>
    </row>
    <row r="26" spans="1:16" x14ac:dyDescent="0.25">
      <c r="A26" s="1"/>
      <c r="B26" s="1" t="s">
        <v>56</v>
      </c>
      <c r="C26" s="1"/>
      <c r="D26" s="1"/>
      <c r="E26" s="1"/>
      <c r="F26" s="4"/>
      <c r="G26" s="1"/>
      <c r="H26" s="1"/>
      <c r="I26" s="7"/>
      <c r="J26" s="8"/>
      <c r="K26" s="1"/>
      <c r="L26" s="1"/>
      <c r="M26" s="1"/>
      <c r="N26" s="1"/>
      <c r="O26" s="1"/>
      <c r="P26" s="1"/>
    </row>
    <row r="27" spans="1:16" x14ac:dyDescent="0.25">
      <c r="A27" s="1"/>
      <c r="B27" s="1" t="s">
        <v>57</v>
      </c>
      <c r="C27" s="1"/>
      <c r="D27" s="1"/>
      <c r="E27" s="1"/>
      <c r="F27" s="4"/>
      <c r="G27" s="1"/>
      <c r="H27" s="1"/>
      <c r="I27" s="7"/>
      <c r="J27" s="8"/>
      <c r="K27" s="1"/>
      <c r="L27" s="1"/>
      <c r="M27" s="1"/>
      <c r="N27" s="1"/>
      <c r="O27" s="1"/>
      <c r="P27" s="1"/>
    </row>
    <row r="28" spans="1:16" x14ac:dyDescent="0.25">
      <c r="A28" s="1"/>
      <c r="L28" s="1"/>
      <c r="M28" s="8"/>
      <c r="N28" s="1"/>
    </row>
    <row r="29" spans="1:16" x14ac:dyDescent="0.25">
      <c r="A29" s="1"/>
      <c r="B29" s="1" t="s">
        <v>163</v>
      </c>
      <c r="C29" s="1"/>
      <c r="D29" s="1"/>
      <c r="E29" s="1"/>
      <c r="F29" s="4"/>
      <c r="G29" s="1"/>
      <c r="H29" s="1"/>
      <c r="I29" s="7"/>
      <c r="J29" s="8"/>
      <c r="K29" s="1"/>
      <c r="L29" s="1"/>
      <c r="M29" s="8"/>
      <c r="N29" s="1"/>
    </row>
    <row r="30" spans="1:16" ht="13" x14ac:dyDescent="0.3">
      <c r="A30" s="1"/>
      <c r="B30" s="158">
        <v>1258</v>
      </c>
      <c r="C30" s="1" t="s">
        <v>174</v>
      </c>
      <c r="D30" s="1"/>
      <c r="E30" s="1"/>
      <c r="F30" s="4"/>
      <c r="G30" s="1"/>
      <c r="H30" s="1"/>
      <c r="I30" s="7"/>
      <c r="J30" s="8"/>
      <c r="K30" s="1"/>
      <c r="L30" s="1"/>
      <c r="M30" s="8"/>
      <c r="N30" s="1"/>
    </row>
    <row r="31" spans="1:16" ht="13" x14ac:dyDescent="0.3">
      <c r="B31" s="158">
        <v>1404</v>
      </c>
      <c r="C31" s="1" t="s">
        <v>175</v>
      </c>
      <c r="D31" s="1"/>
      <c r="E31" s="1"/>
      <c r="F31" s="4"/>
      <c r="G31" s="1"/>
      <c r="H31" s="1"/>
      <c r="I31" s="7"/>
      <c r="J31" s="8"/>
      <c r="K31" s="1"/>
    </row>
    <row r="32" spans="1:16" ht="13" x14ac:dyDescent="0.3">
      <c r="B32" s="158">
        <v>1574</v>
      </c>
      <c r="C32" s="52" t="s">
        <v>176</v>
      </c>
    </row>
  </sheetData>
  <mergeCells count="1">
    <mergeCell ref="C13:K13"/>
  </mergeCells>
  <printOptions gridLines="1"/>
  <pageMargins left="0.75" right="0.75" top="1" bottom="1" header="0.5" footer="0.5"/>
  <pageSetup paperSize="9" orientation="landscape" r:id="rId1"/>
  <headerFooter alignWithMargins="0">
    <oddHeader>&amp;R&amp;11Halduslepingu lisa 2</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C48D6-515E-4848-A7BE-5904B83CE028}">
  <dimension ref="A1:P32"/>
  <sheetViews>
    <sheetView workbookViewId="0">
      <selection activeCell="F18" sqref="F18"/>
    </sheetView>
  </sheetViews>
  <sheetFormatPr defaultRowHeight="12.5" x14ac:dyDescent="0.25"/>
  <cols>
    <col min="1" max="1" width="3.81640625" style="57" customWidth="1"/>
    <col min="2" max="2" width="18.1796875" style="57" customWidth="1"/>
    <col min="3" max="3" width="14.453125" style="57" customWidth="1"/>
    <col min="4" max="4" width="15" style="57" customWidth="1"/>
    <col min="5" max="5" width="14" style="57" customWidth="1"/>
    <col min="6" max="6" width="12.453125" style="57" bestFit="1" customWidth="1"/>
    <col min="7" max="7" width="11" style="57" bestFit="1" customWidth="1"/>
    <col min="8" max="8" width="8.26953125" style="57" bestFit="1" customWidth="1"/>
    <col min="9" max="9" width="12.453125" style="159" bestFit="1" customWidth="1"/>
    <col min="10" max="10" width="9.1796875" style="160" customWidth="1"/>
    <col min="11" max="11" width="13.26953125" style="57" bestFit="1" customWidth="1"/>
    <col min="12" max="256" width="9.1796875" style="57"/>
    <col min="257" max="257" width="3.81640625" style="57" customWidth="1"/>
    <col min="258" max="258" width="18.1796875" style="57" customWidth="1"/>
    <col min="259" max="259" width="14.453125" style="57" customWidth="1"/>
    <col min="260" max="260" width="15" style="57" customWidth="1"/>
    <col min="261" max="261" width="14" style="57" customWidth="1"/>
    <col min="262" max="262" width="12.453125" style="57" bestFit="1" customWidth="1"/>
    <col min="263" max="263" width="11" style="57" bestFit="1" customWidth="1"/>
    <col min="264" max="264" width="8.26953125" style="57" bestFit="1" customWidth="1"/>
    <col min="265" max="265" width="12.453125" style="57" bestFit="1" customWidth="1"/>
    <col min="266" max="266" width="9.1796875" style="57"/>
    <col min="267" max="267" width="13.26953125" style="57" bestFit="1" customWidth="1"/>
    <col min="268" max="512" width="9.1796875" style="57"/>
    <col min="513" max="513" width="3.81640625" style="57" customWidth="1"/>
    <col min="514" max="514" width="18.1796875" style="57" customWidth="1"/>
    <col min="515" max="515" width="14.453125" style="57" customWidth="1"/>
    <col min="516" max="516" width="15" style="57" customWidth="1"/>
    <col min="517" max="517" width="14" style="57" customWidth="1"/>
    <col min="518" max="518" width="12.453125" style="57" bestFit="1" customWidth="1"/>
    <col min="519" max="519" width="11" style="57" bestFit="1" customWidth="1"/>
    <col min="520" max="520" width="8.26953125" style="57" bestFit="1" customWidth="1"/>
    <col min="521" max="521" width="12.453125" style="57" bestFit="1" customWidth="1"/>
    <col min="522" max="522" width="9.1796875" style="57"/>
    <col min="523" max="523" width="13.26953125" style="57" bestFit="1" customWidth="1"/>
    <col min="524" max="768" width="9.1796875" style="57"/>
    <col min="769" max="769" width="3.81640625" style="57" customWidth="1"/>
    <col min="770" max="770" width="18.1796875" style="57" customWidth="1"/>
    <col min="771" max="771" width="14.453125" style="57" customWidth="1"/>
    <col min="772" max="772" width="15" style="57" customWidth="1"/>
    <col min="773" max="773" width="14" style="57" customWidth="1"/>
    <col min="774" max="774" width="12.453125" style="57" bestFit="1" customWidth="1"/>
    <col min="775" max="775" width="11" style="57" bestFit="1" customWidth="1"/>
    <col min="776" max="776" width="8.26953125" style="57" bestFit="1" customWidth="1"/>
    <col min="777" max="777" width="12.453125" style="57" bestFit="1" customWidth="1"/>
    <col min="778" max="778" width="9.1796875" style="57"/>
    <col min="779" max="779" width="13.26953125" style="57" bestFit="1" customWidth="1"/>
    <col min="780" max="1024" width="9.1796875" style="57"/>
    <col min="1025" max="1025" width="3.81640625" style="57" customWidth="1"/>
    <col min="1026" max="1026" width="18.1796875" style="57" customWidth="1"/>
    <col min="1027" max="1027" width="14.453125" style="57" customWidth="1"/>
    <col min="1028" max="1028" width="15" style="57" customWidth="1"/>
    <col min="1029" max="1029" width="14" style="57" customWidth="1"/>
    <col min="1030" max="1030" width="12.453125" style="57" bestFit="1" customWidth="1"/>
    <col min="1031" max="1031" width="11" style="57" bestFit="1" customWidth="1"/>
    <col min="1032" max="1032" width="8.26953125" style="57" bestFit="1" customWidth="1"/>
    <col min="1033" max="1033" width="12.453125" style="57" bestFit="1" customWidth="1"/>
    <col min="1034" max="1034" width="9.1796875" style="57"/>
    <col min="1035" max="1035" width="13.26953125" style="57" bestFit="1" customWidth="1"/>
    <col min="1036" max="1280" width="9.1796875" style="57"/>
    <col min="1281" max="1281" width="3.81640625" style="57" customWidth="1"/>
    <col min="1282" max="1282" width="18.1796875" style="57" customWidth="1"/>
    <col min="1283" max="1283" width="14.453125" style="57" customWidth="1"/>
    <col min="1284" max="1284" width="15" style="57" customWidth="1"/>
    <col min="1285" max="1285" width="14" style="57" customWidth="1"/>
    <col min="1286" max="1286" width="12.453125" style="57" bestFit="1" customWidth="1"/>
    <col min="1287" max="1287" width="11" style="57" bestFit="1" customWidth="1"/>
    <col min="1288" max="1288" width="8.26953125" style="57" bestFit="1" customWidth="1"/>
    <col min="1289" max="1289" width="12.453125" style="57" bestFit="1" customWidth="1"/>
    <col min="1290" max="1290" width="9.1796875" style="57"/>
    <col min="1291" max="1291" width="13.26953125" style="57" bestFit="1" customWidth="1"/>
    <col min="1292" max="1536" width="9.1796875" style="57"/>
    <col min="1537" max="1537" width="3.81640625" style="57" customWidth="1"/>
    <col min="1538" max="1538" width="18.1796875" style="57" customWidth="1"/>
    <col min="1539" max="1539" width="14.453125" style="57" customWidth="1"/>
    <col min="1540" max="1540" width="15" style="57" customWidth="1"/>
    <col min="1541" max="1541" width="14" style="57" customWidth="1"/>
    <col min="1542" max="1542" width="12.453125" style="57" bestFit="1" customWidth="1"/>
    <col min="1543" max="1543" width="11" style="57" bestFit="1" customWidth="1"/>
    <col min="1544" max="1544" width="8.26953125" style="57" bestFit="1" customWidth="1"/>
    <col min="1545" max="1545" width="12.453125" style="57" bestFit="1" customWidth="1"/>
    <col min="1546" max="1546" width="9.1796875" style="57"/>
    <col min="1547" max="1547" width="13.26953125" style="57" bestFit="1" customWidth="1"/>
    <col min="1548" max="1792" width="9.1796875" style="57"/>
    <col min="1793" max="1793" width="3.81640625" style="57" customWidth="1"/>
    <col min="1794" max="1794" width="18.1796875" style="57" customWidth="1"/>
    <col min="1795" max="1795" width="14.453125" style="57" customWidth="1"/>
    <col min="1796" max="1796" width="15" style="57" customWidth="1"/>
    <col min="1797" max="1797" width="14" style="57" customWidth="1"/>
    <col min="1798" max="1798" width="12.453125" style="57" bestFit="1" customWidth="1"/>
    <col min="1799" max="1799" width="11" style="57" bestFit="1" customWidth="1"/>
    <col min="1800" max="1800" width="8.26953125" style="57" bestFit="1" customWidth="1"/>
    <col min="1801" max="1801" width="12.453125" style="57" bestFit="1" customWidth="1"/>
    <col min="1802" max="1802" width="9.1796875" style="57"/>
    <col min="1803" max="1803" width="13.26953125" style="57" bestFit="1" customWidth="1"/>
    <col min="1804" max="2048" width="9.1796875" style="57"/>
    <col min="2049" max="2049" width="3.81640625" style="57" customWidth="1"/>
    <col min="2050" max="2050" width="18.1796875" style="57" customWidth="1"/>
    <col min="2051" max="2051" width="14.453125" style="57" customWidth="1"/>
    <col min="2052" max="2052" width="15" style="57" customWidth="1"/>
    <col min="2053" max="2053" width="14" style="57" customWidth="1"/>
    <col min="2054" max="2054" width="12.453125" style="57" bestFit="1" customWidth="1"/>
    <col min="2055" max="2055" width="11" style="57" bestFit="1" customWidth="1"/>
    <col min="2056" max="2056" width="8.26953125" style="57" bestFit="1" customWidth="1"/>
    <col min="2057" max="2057" width="12.453125" style="57" bestFit="1" customWidth="1"/>
    <col min="2058" max="2058" width="9.1796875" style="57"/>
    <col min="2059" max="2059" width="13.26953125" style="57" bestFit="1" customWidth="1"/>
    <col min="2060" max="2304" width="9.1796875" style="57"/>
    <col min="2305" max="2305" width="3.81640625" style="57" customWidth="1"/>
    <col min="2306" max="2306" width="18.1796875" style="57" customWidth="1"/>
    <col min="2307" max="2307" width="14.453125" style="57" customWidth="1"/>
    <col min="2308" max="2308" width="15" style="57" customWidth="1"/>
    <col min="2309" max="2309" width="14" style="57" customWidth="1"/>
    <col min="2310" max="2310" width="12.453125" style="57" bestFit="1" customWidth="1"/>
    <col min="2311" max="2311" width="11" style="57" bestFit="1" customWidth="1"/>
    <col min="2312" max="2312" width="8.26953125" style="57" bestFit="1" customWidth="1"/>
    <col min="2313" max="2313" width="12.453125" style="57" bestFit="1" customWidth="1"/>
    <col min="2314" max="2314" width="9.1796875" style="57"/>
    <col min="2315" max="2315" width="13.26953125" style="57" bestFit="1" customWidth="1"/>
    <col min="2316" max="2560" width="9.1796875" style="57"/>
    <col min="2561" max="2561" width="3.81640625" style="57" customWidth="1"/>
    <col min="2562" max="2562" width="18.1796875" style="57" customWidth="1"/>
    <col min="2563" max="2563" width="14.453125" style="57" customWidth="1"/>
    <col min="2564" max="2564" width="15" style="57" customWidth="1"/>
    <col min="2565" max="2565" width="14" style="57" customWidth="1"/>
    <col min="2566" max="2566" width="12.453125" style="57" bestFit="1" customWidth="1"/>
    <col min="2567" max="2567" width="11" style="57" bestFit="1" customWidth="1"/>
    <col min="2568" max="2568" width="8.26953125" style="57" bestFit="1" customWidth="1"/>
    <col min="2569" max="2569" width="12.453125" style="57" bestFit="1" customWidth="1"/>
    <col min="2570" max="2570" width="9.1796875" style="57"/>
    <col min="2571" max="2571" width="13.26953125" style="57" bestFit="1" customWidth="1"/>
    <col min="2572" max="2816" width="9.1796875" style="57"/>
    <col min="2817" max="2817" width="3.81640625" style="57" customWidth="1"/>
    <col min="2818" max="2818" width="18.1796875" style="57" customWidth="1"/>
    <col min="2819" max="2819" width="14.453125" style="57" customWidth="1"/>
    <col min="2820" max="2820" width="15" style="57" customWidth="1"/>
    <col min="2821" max="2821" width="14" style="57" customWidth="1"/>
    <col min="2822" max="2822" width="12.453125" style="57" bestFit="1" customWidth="1"/>
    <col min="2823" max="2823" width="11" style="57" bestFit="1" customWidth="1"/>
    <col min="2824" max="2824" width="8.26953125" style="57" bestFit="1" customWidth="1"/>
    <col min="2825" max="2825" width="12.453125" style="57" bestFit="1" customWidth="1"/>
    <col min="2826" max="2826" width="9.1796875" style="57"/>
    <col min="2827" max="2827" width="13.26953125" style="57" bestFit="1" customWidth="1"/>
    <col min="2828" max="3072" width="9.1796875" style="57"/>
    <col min="3073" max="3073" width="3.81640625" style="57" customWidth="1"/>
    <col min="3074" max="3074" width="18.1796875" style="57" customWidth="1"/>
    <col min="3075" max="3075" width="14.453125" style="57" customWidth="1"/>
    <col min="3076" max="3076" width="15" style="57" customWidth="1"/>
    <col min="3077" max="3077" width="14" style="57" customWidth="1"/>
    <col min="3078" max="3078" width="12.453125" style="57" bestFit="1" customWidth="1"/>
    <col min="3079" max="3079" width="11" style="57" bestFit="1" customWidth="1"/>
    <col min="3080" max="3080" width="8.26953125" style="57" bestFit="1" customWidth="1"/>
    <col min="3081" max="3081" width="12.453125" style="57" bestFit="1" customWidth="1"/>
    <col min="3082" max="3082" width="9.1796875" style="57"/>
    <col min="3083" max="3083" width="13.26953125" style="57" bestFit="1" customWidth="1"/>
    <col min="3084" max="3328" width="9.1796875" style="57"/>
    <col min="3329" max="3329" width="3.81640625" style="57" customWidth="1"/>
    <col min="3330" max="3330" width="18.1796875" style="57" customWidth="1"/>
    <col min="3331" max="3331" width="14.453125" style="57" customWidth="1"/>
    <col min="3332" max="3332" width="15" style="57" customWidth="1"/>
    <col min="3333" max="3333" width="14" style="57" customWidth="1"/>
    <col min="3334" max="3334" width="12.453125" style="57" bestFit="1" customWidth="1"/>
    <col min="3335" max="3335" width="11" style="57" bestFit="1" customWidth="1"/>
    <col min="3336" max="3336" width="8.26953125" style="57" bestFit="1" customWidth="1"/>
    <col min="3337" max="3337" width="12.453125" style="57" bestFit="1" customWidth="1"/>
    <col min="3338" max="3338" width="9.1796875" style="57"/>
    <col min="3339" max="3339" width="13.26953125" style="57" bestFit="1" customWidth="1"/>
    <col min="3340" max="3584" width="9.1796875" style="57"/>
    <col min="3585" max="3585" width="3.81640625" style="57" customWidth="1"/>
    <col min="3586" max="3586" width="18.1796875" style="57" customWidth="1"/>
    <col min="3587" max="3587" width="14.453125" style="57" customWidth="1"/>
    <col min="3588" max="3588" width="15" style="57" customWidth="1"/>
    <col min="3589" max="3589" width="14" style="57" customWidth="1"/>
    <col min="3590" max="3590" width="12.453125" style="57" bestFit="1" customWidth="1"/>
    <col min="3591" max="3591" width="11" style="57" bestFit="1" customWidth="1"/>
    <col min="3592" max="3592" width="8.26953125" style="57" bestFit="1" customWidth="1"/>
    <col min="3593" max="3593" width="12.453125" style="57" bestFit="1" customWidth="1"/>
    <col min="3594" max="3594" width="9.1796875" style="57"/>
    <col min="3595" max="3595" width="13.26953125" style="57" bestFit="1" customWidth="1"/>
    <col min="3596" max="3840" width="9.1796875" style="57"/>
    <col min="3841" max="3841" width="3.81640625" style="57" customWidth="1"/>
    <col min="3842" max="3842" width="18.1796875" style="57" customWidth="1"/>
    <col min="3843" max="3843" width="14.453125" style="57" customWidth="1"/>
    <col min="3844" max="3844" width="15" style="57" customWidth="1"/>
    <col min="3845" max="3845" width="14" style="57" customWidth="1"/>
    <col min="3846" max="3846" width="12.453125" style="57" bestFit="1" customWidth="1"/>
    <col min="3847" max="3847" width="11" style="57" bestFit="1" customWidth="1"/>
    <col min="3848" max="3848" width="8.26953125" style="57" bestFit="1" customWidth="1"/>
    <col min="3849" max="3849" width="12.453125" style="57" bestFit="1" customWidth="1"/>
    <col min="3850" max="3850" width="9.1796875" style="57"/>
    <col min="3851" max="3851" width="13.26953125" style="57" bestFit="1" customWidth="1"/>
    <col min="3852" max="4096" width="9.1796875" style="57"/>
    <col min="4097" max="4097" width="3.81640625" style="57" customWidth="1"/>
    <col min="4098" max="4098" width="18.1796875" style="57" customWidth="1"/>
    <col min="4099" max="4099" width="14.453125" style="57" customWidth="1"/>
    <col min="4100" max="4100" width="15" style="57" customWidth="1"/>
    <col min="4101" max="4101" width="14" style="57" customWidth="1"/>
    <col min="4102" max="4102" width="12.453125" style="57" bestFit="1" customWidth="1"/>
    <col min="4103" max="4103" width="11" style="57" bestFit="1" customWidth="1"/>
    <col min="4104" max="4104" width="8.26953125" style="57" bestFit="1" customWidth="1"/>
    <col min="4105" max="4105" width="12.453125" style="57" bestFit="1" customWidth="1"/>
    <col min="4106" max="4106" width="9.1796875" style="57"/>
    <col min="4107" max="4107" width="13.26953125" style="57" bestFit="1" customWidth="1"/>
    <col min="4108" max="4352" width="9.1796875" style="57"/>
    <col min="4353" max="4353" width="3.81640625" style="57" customWidth="1"/>
    <col min="4354" max="4354" width="18.1796875" style="57" customWidth="1"/>
    <col min="4355" max="4355" width="14.453125" style="57" customWidth="1"/>
    <col min="4356" max="4356" width="15" style="57" customWidth="1"/>
    <col min="4357" max="4357" width="14" style="57" customWidth="1"/>
    <col min="4358" max="4358" width="12.453125" style="57" bestFit="1" customWidth="1"/>
    <col min="4359" max="4359" width="11" style="57" bestFit="1" customWidth="1"/>
    <col min="4360" max="4360" width="8.26953125" style="57" bestFit="1" customWidth="1"/>
    <col min="4361" max="4361" width="12.453125" style="57" bestFit="1" customWidth="1"/>
    <col min="4362" max="4362" width="9.1796875" style="57"/>
    <col min="4363" max="4363" width="13.26953125" style="57" bestFit="1" customWidth="1"/>
    <col min="4364" max="4608" width="9.1796875" style="57"/>
    <col min="4609" max="4609" width="3.81640625" style="57" customWidth="1"/>
    <col min="4610" max="4610" width="18.1796875" style="57" customWidth="1"/>
    <col min="4611" max="4611" width="14.453125" style="57" customWidth="1"/>
    <col min="4612" max="4612" width="15" style="57" customWidth="1"/>
    <col min="4613" max="4613" width="14" style="57" customWidth="1"/>
    <col min="4614" max="4614" width="12.453125" style="57" bestFit="1" customWidth="1"/>
    <col min="4615" max="4615" width="11" style="57" bestFit="1" customWidth="1"/>
    <col min="4616" max="4616" width="8.26953125" style="57" bestFit="1" customWidth="1"/>
    <col min="4617" max="4617" width="12.453125" style="57" bestFit="1" customWidth="1"/>
    <col min="4618" max="4618" width="9.1796875" style="57"/>
    <col min="4619" max="4619" width="13.26953125" style="57" bestFit="1" customWidth="1"/>
    <col min="4620" max="4864" width="9.1796875" style="57"/>
    <col min="4865" max="4865" width="3.81640625" style="57" customWidth="1"/>
    <col min="4866" max="4866" width="18.1796875" style="57" customWidth="1"/>
    <col min="4867" max="4867" width="14.453125" style="57" customWidth="1"/>
    <col min="4868" max="4868" width="15" style="57" customWidth="1"/>
    <col min="4869" max="4869" width="14" style="57" customWidth="1"/>
    <col min="4870" max="4870" width="12.453125" style="57" bestFit="1" customWidth="1"/>
    <col min="4871" max="4871" width="11" style="57" bestFit="1" customWidth="1"/>
    <col min="4872" max="4872" width="8.26953125" style="57" bestFit="1" customWidth="1"/>
    <col min="4873" max="4873" width="12.453125" style="57" bestFit="1" customWidth="1"/>
    <col min="4874" max="4874" width="9.1796875" style="57"/>
    <col min="4875" max="4875" width="13.26953125" style="57" bestFit="1" customWidth="1"/>
    <col min="4876" max="5120" width="9.1796875" style="57"/>
    <col min="5121" max="5121" width="3.81640625" style="57" customWidth="1"/>
    <col min="5122" max="5122" width="18.1796875" style="57" customWidth="1"/>
    <col min="5123" max="5123" width="14.453125" style="57" customWidth="1"/>
    <col min="5124" max="5124" width="15" style="57" customWidth="1"/>
    <col min="5125" max="5125" width="14" style="57" customWidth="1"/>
    <col min="5126" max="5126" width="12.453125" style="57" bestFit="1" customWidth="1"/>
    <col min="5127" max="5127" width="11" style="57" bestFit="1" customWidth="1"/>
    <col min="5128" max="5128" width="8.26953125" style="57" bestFit="1" customWidth="1"/>
    <col min="5129" max="5129" width="12.453125" style="57" bestFit="1" customWidth="1"/>
    <col min="5130" max="5130" width="9.1796875" style="57"/>
    <col min="5131" max="5131" width="13.26953125" style="57" bestFit="1" customWidth="1"/>
    <col min="5132" max="5376" width="9.1796875" style="57"/>
    <col min="5377" max="5377" width="3.81640625" style="57" customWidth="1"/>
    <col min="5378" max="5378" width="18.1796875" style="57" customWidth="1"/>
    <col min="5379" max="5379" width="14.453125" style="57" customWidth="1"/>
    <col min="5380" max="5380" width="15" style="57" customWidth="1"/>
    <col min="5381" max="5381" width="14" style="57" customWidth="1"/>
    <col min="5382" max="5382" width="12.453125" style="57" bestFit="1" customWidth="1"/>
    <col min="5383" max="5383" width="11" style="57" bestFit="1" customWidth="1"/>
    <col min="5384" max="5384" width="8.26953125" style="57" bestFit="1" customWidth="1"/>
    <col min="5385" max="5385" width="12.453125" style="57" bestFit="1" customWidth="1"/>
    <col min="5386" max="5386" width="9.1796875" style="57"/>
    <col min="5387" max="5387" width="13.26953125" style="57" bestFit="1" customWidth="1"/>
    <col min="5388" max="5632" width="9.1796875" style="57"/>
    <col min="5633" max="5633" width="3.81640625" style="57" customWidth="1"/>
    <col min="5634" max="5634" width="18.1796875" style="57" customWidth="1"/>
    <col min="5635" max="5635" width="14.453125" style="57" customWidth="1"/>
    <col min="5636" max="5636" width="15" style="57" customWidth="1"/>
    <col min="5637" max="5637" width="14" style="57" customWidth="1"/>
    <col min="5638" max="5638" width="12.453125" style="57" bestFit="1" customWidth="1"/>
    <col min="5639" max="5639" width="11" style="57" bestFit="1" customWidth="1"/>
    <col min="5640" max="5640" width="8.26953125" style="57" bestFit="1" customWidth="1"/>
    <col min="5641" max="5641" width="12.453125" style="57" bestFit="1" customWidth="1"/>
    <col min="5642" max="5642" width="9.1796875" style="57"/>
    <col min="5643" max="5643" width="13.26953125" style="57" bestFit="1" customWidth="1"/>
    <col min="5644" max="5888" width="9.1796875" style="57"/>
    <col min="5889" max="5889" width="3.81640625" style="57" customWidth="1"/>
    <col min="5890" max="5890" width="18.1796875" style="57" customWidth="1"/>
    <col min="5891" max="5891" width="14.453125" style="57" customWidth="1"/>
    <col min="5892" max="5892" width="15" style="57" customWidth="1"/>
    <col min="5893" max="5893" width="14" style="57" customWidth="1"/>
    <col min="5894" max="5894" width="12.453125" style="57" bestFit="1" customWidth="1"/>
    <col min="5895" max="5895" width="11" style="57" bestFit="1" customWidth="1"/>
    <col min="5896" max="5896" width="8.26953125" style="57" bestFit="1" customWidth="1"/>
    <col min="5897" max="5897" width="12.453125" style="57" bestFit="1" customWidth="1"/>
    <col min="5898" max="5898" width="9.1796875" style="57"/>
    <col min="5899" max="5899" width="13.26953125" style="57" bestFit="1" customWidth="1"/>
    <col min="5900" max="6144" width="9.1796875" style="57"/>
    <col min="6145" max="6145" width="3.81640625" style="57" customWidth="1"/>
    <col min="6146" max="6146" width="18.1796875" style="57" customWidth="1"/>
    <col min="6147" max="6147" width="14.453125" style="57" customWidth="1"/>
    <col min="6148" max="6148" width="15" style="57" customWidth="1"/>
    <col min="6149" max="6149" width="14" style="57" customWidth="1"/>
    <col min="6150" max="6150" width="12.453125" style="57" bestFit="1" customWidth="1"/>
    <col min="6151" max="6151" width="11" style="57" bestFit="1" customWidth="1"/>
    <col min="6152" max="6152" width="8.26953125" style="57" bestFit="1" customWidth="1"/>
    <col min="6153" max="6153" width="12.453125" style="57" bestFit="1" customWidth="1"/>
    <col min="6154" max="6154" width="9.1796875" style="57"/>
    <col min="6155" max="6155" width="13.26953125" style="57" bestFit="1" customWidth="1"/>
    <col min="6156" max="6400" width="9.1796875" style="57"/>
    <col min="6401" max="6401" width="3.81640625" style="57" customWidth="1"/>
    <col min="6402" max="6402" width="18.1796875" style="57" customWidth="1"/>
    <col min="6403" max="6403" width="14.453125" style="57" customWidth="1"/>
    <col min="6404" max="6404" width="15" style="57" customWidth="1"/>
    <col min="6405" max="6405" width="14" style="57" customWidth="1"/>
    <col min="6406" max="6406" width="12.453125" style="57" bestFit="1" customWidth="1"/>
    <col min="6407" max="6407" width="11" style="57" bestFit="1" customWidth="1"/>
    <col min="6408" max="6408" width="8.26953125" style="57" bestFit="1" customWidth="1"/>
    <col min="6409" max="6409" width="12.453125" style="57" bestFit="1" customWidth="1"/>
    <col min="6410" max="6410" width="9.1796875" style="57"/>
    <col min="6411" max="6411" width="13.26953125" style="57" bestFit="1" customWidth="1"/>
    <col min="6412" max="6656" width="9.1796875" style="57"/>
    <col min="6657" max="6657" width="3.81640625" style="57" customWidth="1"/>
    <col min="6658" max="6658" width="18.1796875" style="57" customWidth="1"/>
    <col min="6659" max="6659" width="14.453125" style="57" customWidth="1"/>
    <col min="6660" max="6660" width="15" style="57" customWidth="1"/>
    <col min="6661" max="6661" width="14" style="57" customWidth="1"/>
    <col min="6662" max="6662" width="12.453125" style="57" bestFit="1" customWidth="1"/>
    <col min="6663" max="6663" width="11" style="57" bestFit="1" customWidth="1"/>
    <col min="6664" max="6664" width="8.26953125" style="57" bestFit="1" customWidth="1"/>
    <col min="6665" max="6665" width="12.453125" style="57" bestFit="1" customWidth="1"/>
    <col min="6666" max="6666" width="9.1796875" style="57"/>
    <col min="6667" max="6667" width="13.26953125" style="57" bestFit="1" customWidth="1"/>
    <col min="6668" max="6912" width="9.1796875" style="57"/>
    <col min="6913" max="6913" width="3.81640625" style="57" customWidth="1"/>
    <col min="6914" max="6914" width="18.1796875" style="57" customWidth="1"/>
    <col min="6915" max="6915" width="14.453125" style="57" customWidth="1"/>
    <col min="6916" max="6916" width="15" style="57" customWidth="1"/>
    <col min="6917" max="6917" width="14" style="57" customWidth="1"/>
    <col min="6918" max="6918" width="12.453125" style="57" bestFit="1" customWidth="1"/>
    <col min="6919" max="6919" width="11" style="57" bestFit="1" customWidth="1"/>
    <col min="6920" max="6920" width="8.26953125" style="57" bestFit="1" customWidth="1"/>
    <col min="6921" max="6921" width="12.453125" style="57" bestFit="1" customWidth="1"/>
    <col min="6922" max="6922" width="9.1796875" style="57"/>
    <col min="6923" max="6923" width="13.26953125" style="57" bestFit="1" customWidth="1"/>
    <col min="6924" max="7168" width="9.1796875" style="57"/>
    <col min="7169" max="7169" width="3.81640625" style="57" customWidth="1"/>
    <col min="7170" max="7170" width="18.1796875" style="57" customWidth="1"/>
    <col min="7171" max="7171" width="14.453125" style="57" customWidth="1"/>
    <col min="7172" max="7172" width="15" style="57" customWidth="1"/>
    <col min="7173" max="7173" width="14" style="57" customWidth="1"/>
    <col min="7174" max="7174" width="12.453125" style="57" bestFit="1" customWidth="1"/>
    <col min="7175" max="7175" width="11" style="57" bestFit="1" customWidth="1"/>
    <col min="7176" max="7176" width="8.26953125" style="57" bestFit="1" customWidth="1"/>
    <col min="7177" max="7177" width="12.453125" style="57" bestFit="1" customWidth="1"/>
    <col min="7178" max="7178" width="9.1796875" style="57"/>
    <col min="7179" max="7179" width="13.26953125" style="57" bestFit="1" customWidth="1"/>
    <col min="7180" max="7424" width="9.1796875" style="57"/>
    <col min="7425" max="7425" width="3.81640625" style="57" customWidth="1"/>
    <col min="7426" max="7426" width="18.1796875" style="57" customWidth="1"/>
    <col min="7427" max="7427" width="14.453125" style="57" customWidth="1"/>
    <col min="7428" max="7428" width="15" style="57" customWidth="1"/>
    <col min="7429" max="7429" width="14" style="57" customWidth="1"/>
    <col min="7430" max="7430" width="12.453125" style="57" bestFit="1" customWidth="1"/>
    <col min="7431" max="7431" width="11" style="57" bestFit="1" customWidth="1"/>
    <col min="7432" max="7432" width="8.26953125" style="57" bestFit="1" customWidth="1"/>
    <col min="7433" max="7433" width="12.453125" style="57" bestFit="1" customWidth="1"/>
    <col min="7434" max="7434" width="9.1796875" style="57"/>
    <col min="7435" max="7435" width="13.26953125" style="57" bestFit="1" customWidth="1"/>
    <col min="7436" max="7680" width="9.1796875" style="57"/>
    <col min="7681" max="7681" width="3.81640625" style="57" customWidth="1"/>
    <col min="7682" max="7682" width="18.1796875" style="57" customWidth="1"/>
    <col min="7683" max="7683" width="14.453125" style="57" customWidth="1"/>
    <col min="7684" max="7684" width="15" style="57" customWidth="1"/>
    <col min="7685" max="7685" width="14" style="57" customWidth="1"/>
    <col min="7686" max="7686" width="12.453125" style="57" bestFit="1" customWidth="1"/>
    <col min="7687" max="7687" width="11" style="57" bestFit="1" customWidth="1"/>
    <col min="7688" max="7688" width="8.26953125" style="57" bestFit="1" customWidth="1"/>
    <col min="7689" max="7689" width="12.453125" style="57" bestFit="1" customWidth="1"/>
    <col min="7690" max="7690" width="9.1796875" style="57"/>
    <col min="7691" max="7691" width="13.26953125" style="57" bestFit="1" customWidth="1"/>
    <col min="7692" max="7936" width="9.1796875" style="57"/>
    <col min="7937" max="7937" width="3.81640625" style="57" customWidth="1"/>
    <col min="7938" max="7938" width="18.1796875" style="57" customWidth="1"/>
    <col min="7939" max="7939" width="14.453125" style="57" customWidth="1"/>
    <col min="7940" max="7940" width="15" style="57" customWidth="1"/>
    <col min="7941" max="7941" width="14" style="57" customWidth="1"/>
    <col min="7942" max="7942" width="12.453125" style="57" bestFit="1" customWidth="1"/>
    <col min="7943" max="7943" width="11" style="57" bestFit="1" customWidth="1"/>
    <col min="7944" max="7944" width="8.26953125" style="57" bestFit="1" customWidth="1"/>
    <col min="7945" max="7945" width="12.453125" style="57" bestFit="1" customWidth="1"/>
    <col min="7946" max="7946" width="9.1796875" style="57"/>
    <col min="7947" max="7947" width="13.26953125" style="57" bestFit="1" customWidth="1"/>
    <col min="7948" max="8192" width="9.1796875" style="57"/>
    <col min="8193" max="8193" width="3.81640625" style="57" customWidth="1"/>
    <col min="8194" max="8194" width="18.1796875" style="57" customWidth="1"/>
    <col min="8195" max="8195" width="14.453125" style="57" customWidth="1"/>
    <col min="8196" max="8196" width="15" style="57" customWidth="1"/>
    <col min="8197" max="8197" width="14" style="57" customWidth="1"/>
    <col min="8198" max="8198" width="12.453125" style="57" bestFit="1" customWidth="1"/>
    <col min="8199" max="8199" width="11" style="57" bestFit="1" customWidth="1"/>
    <col min="8200" max="8200" width="8.26953125" style="57" bestFit="1" customWidth="1"/>
    <col min="8201" max="8201" width="12.453125" style="57" bestFit="1" customWidth="1"/>
    <col min="8202" max="8202" width="9.1796875" style="57"/>
    <col min="8203" max="8203" width="13.26953125" style="57" bestFit="1" customWidth="1"/>
    <col min="8204" max="8448" width="9.1796875" style="57"/>
    <col min="8449" max="8449" width="3.81640625" style="57" customWidth="1"/>
    <col min="8450" max="8450" width="18.1796875" style="57" customWidth="1"/>
    <col min="8451" max="8451" width="14.453125" style="57" customWidth="1"/>
    <col min="8452" max="8452" width="15" style="57" customWidth="1"/>
    <col min="8453" max="8453" width="14" style="57" customWidth="1"/>
    <col min="8454" max="8454" width="12.453125" style="57" bestFit="1" customWidth="1"/>
    <col min="8455" max="8455" width="11" style="57" bestFit="1" customWidth="1"/>
    <col min="8456" max="8456" width="8.26953125" style="57" bestFit="1" customWidth="1"/>
    <col min="8457" max="8457" width="12.453125" style="57" bestFit="1" customWidth="1"/>
    <col min="8458" max="8458" width="9.1796875" style="57"/>
    <col min="8459" max="8459" width="13.26953125" style="57" bestFit="1" customWidth="1"/>
    <col min="8460" max="8704" width="9.1796875" style="57"/>
    <col min="8705" max="8705" width="3.81640625" style="57" customWidth="1"/>
    <col min="8706" max="8706" width="18.1796875" style="57" customWidth="1"/>
    <col min="8707" max="8707" width="14.453125" style="57" customWidth="1"/>
    <col min="8708" max="8708" width="15" style="57" customWidth="1"/>
    <col min="8709" max="8709" width="14" style="57" customWidth="1"/>
    <col min="8710" max="8710" width="12.453125" style="57" bestFit="1" customWidth="1"/>
    <col min="8711" max="8711" width="11" style="57" bestFit="1" customWidth="1"/>
    <col min="8712" max="8712" width="8.26953125" style="57" bestFit="1" customWidth="1"/>
    <col min="8713" max="8713" width="12.453125" style="57" bestFit="1" customWidth="1"/>
    <col min="8714" max="8714" width="9.1796875" style="57"/>
    <col min="8715" max="8715" width="13.26953125" style="57" bestFit="1" customWidth="1"/>
    <col min="8716" max="8960" width="9.1796875" style="57"/>
    <col min="8961" max="8961" width="3.81640625" style="57" customWidth="1"/>
    <col min="8962" max="8962" width="18.1796875" style="57" customWidth="1"/>
    <col min="8963" max="8963" width="14.453125" style="57" customWidth="1"/>
    <col min="8964" max="8964" width="15" style="57" customWidth="1"/>
    <col min="8965" max="8965" width="14" style="57" customWidth="1"/>
    <col min="8966" max="8966" width="12.453125" style="57" bestFit="1" customWidth="1"/>
    <col min="8967" max="8967" width="11" style="57" bestFit="1" customWidth="1"/>
    <col min="8968" max="8968" width="8.26953125" style="57" bestFit="1" customWidth="1"/>
    <col min="8969" max="8969" width="12.453125" style="57" bestFit="1" customWidth="1"/>
    <col min="8970" max="8970" width="9.1796875" style="57"/>
    <col min="8971" max="8971" width="13.26953125" style="57" bestFit="1" customWidth="1"/>
    <col min="8972" max="9216" width="9.1796875" style="57"/>
    <col min="9217" max="9217" width="3.81640625" style="57" customWidth="1"/>
    <col min="9218" max="9218" width="18.1796875" style="57" customWidth="1"/>
    <col min="9219" max="9219" width="14.453125" style="57" customWidth="1"/>
    <col min="9220" max="9220" width="15" style="57" customWidth="1"/>
    <col min="9221" max="9221" width="14" style="57" customWidth="1"/>
    <col min="9222" max="9222" width="12.453125" style="57" bestFit="1" customWidth="1"/>
    <col min="9223" max="9223" width="11" style="57" bestFit="1" customWidth="1"/>
    <col min="9224" max="9224" width="8.26953125" style="57" bestFit="1" customWidth="1"/>
    <col min="9225" max="9225" width="12.453125" style="57" bestFit="1" customWidth="1"/>
    <col min="9226" max="9226" width="9.1796875" style="57"/>
    <col min="9227" max="9227" width="13.26953125" style="57" bestFit="1" customWidth="1"/>
    <col min="9228" max="9472" width="9.1796875" style="57"/>
    <col min="9473" max="9473" width="3.81640625" style="57" customWidth="1"/>
    <col min="9474" max="9474" width="18.1796875" style="57" customWidth="1"/>
    <col min="9475" max="9475" width="14.453125" style="57" customWidth="1"/>
    <col min="9476" max="9476" width="15" style="57" customWidth="1"/>
    <col min="9477" max="9477" width="14" style="57" customWidth="1"/>
    <col min="9478" max="9478" width="12.453125" style="57" bestFit="1" customWidth="1"/>
    <col min="9479" max="9479" width="11" style="57" bestFit="1" customWidth="1"/>
    <col min="9480" max="9480" width="8.26953125" style="57" bestFit="1" customWidth="1"/>
    <col min="9481" max="9481" width="12.453125" style="57" bestFit="1" customWidth="1"/>
    <col min="9482" max="9482" width="9.1796875" style="57"/>
    <col min="9483" max="9483" width="13.26953125" style="57" bestFit="1" customWidth="1"/>
    <col min="9484" max="9728" width="9.1796875" style="57"/>
    <col min="9729" max="9729" width="3.81640625" style="57" customWidth="1"/>
    <col min="9730" max="9730" width="18.1796875" style="57" customWidth="1"/>
    <col min="9731" max="9731" width="14.453125" style="57" customWidth="1"/>
    <col min="9732" max="9732" width="15" style="57" customWidth="1"/>
    <col min="9733" max="9733" width="14" style="57" customWidth="1"/>
    <col min="9734" max="9734" width="12.453125" style="57" bestFit="1" customWidth="1"/>
    <col min="9735" max="9735" width="11" style="57" bestFit="1" customWidth="1"/>
    <col min="9736" max="9736" width="8.26953125" style="57" bestFit="1" customWidth="1"/>
    <col min="9737" max="9737" width="12.453125" style="57" bestFit="1" customWidth="1"/>
    <col min="9738" max="9738" width="9.1796875" style="57"/>
    <col min="9739" max="9739" width="13.26953125" style="57" bestFit="1" customWidth="1"/>
    <col min="9740" max="9984" width="9.1796875" style="57"/>
    <col min="9985" max="9985" width="3.81640625" style="57" customWidth="1"/>
    <col min="9986" max="9986" width="18.1796875" style="57" customWidth="1"/>
    <col min="9987" max="9987" width="14.453125" style="57" customWidth="1"/>
    <col min="9988" max="9988" width="15" style="57" customWidth="1"/>
    <col min="9989" max="9989" width="14" style="57" customWidth="1"/>
    <col min="9990" max="9990" width="12.453125" style="57" bestFit="1" customWidth="1"/>
    <col min="9991" max="9991" width="11" style="57" bestFit="1" customWidth="1"/>
    <col min="9992" max="9992" width="8.26953125" style="57" bestFit="1" customWidth="1"/>
    <col min="9993" max="9993" width="12.453125" style="57" bestFit="1" customWidth="1"/>
    <col min="9994" max="9994" width="9.1796875" style="57"/>
    <col min="9995" max="9995" width="13.26953125" style="57" bestFit="1" customWidth="1"/>
    <col min="9996" max="10240" width="9.1796875" style="57"/>
    <col min="10241" max="10241" width="3.81640625" style="57" customWidth="1"/>
    <col min="10242" max="10242" width="18.1796875" style="57" customWidth="1"/>
    <col min="10243" max="10243" width="14.453125" style="57" customWidth="1"/>
    <col min="10244" max="10244" width="15" style="57" customWidth="1"/>
    <col min="10245" max="10245" width="14" style="57" customWidth="1"/>
    <col min="10246" max="10246" width="12.453125" style="57" bestFit="1" customWidth="1"/>
    <col min="10247" max="10247" width="11" style="57" bestFit="1" customWidth="1"/>
    <col min="10248" max="10248" width="8.26953125" style="57" bestFit="1" customWidth="1"/>
    <col min="10249" max="10249" width="12.453125" style="57" bestFit="1" customWidth="1"/>
    <col min="10250" max="10250" width="9.1796875" style="57"/>
    <col min="10251" max="10251" width="13.26953125" style="57" bestFit="1" customWidth="1"/>
    <col min="10252" max="10496" width="9.1796875" style="57"/>
    <col min="10497" max="10497" width="3.81640625" style="57" customWidth="1"/>
    <col min="10498" max="10498" width="18.1796875" style="57" customWidth="1"/>
    <col min="10499" max="10499" width="14.453125" style="57" customWidth="1"/>
    <col min="10500" max="10500" width="15" style="57" customWidth="1"/>
    <col min="10501" max="10501" width="14" style="57" customWidth="1"/>
    <col min="10502" max="10502" width="12.453125" style="57" bestFit="1" customWidth="1"/>
    <col min="10503" max="10503" width="11" style="57" bestFit="1" customWidth="1"/>
    <col min="10504" max="10504" width="8.26953125" style="57" bestFit="1" customWidth="1"/>
    <col min="10505" max="10505" width="12.453125" style="57" bestFit="1" customWidth="1"/>
    <col min="10506" max="10506" width="9.1796875" style="57"/>
    <col min="10507" max="10507" width="13.26953125" style="57" bestFit="1" customWidth="1"/>
    <col min="10508" max="10752" width="9.1796875" style="57"/>
    <col min="10753" max="10753" width="3.81640625" style="57" customWidth="1"/>
    <col min="10754" max="10754" width="18.1796875" style="57" customWidth="1"/>
    <col min="10755" max="10755" width="14.453125" style="57" customWidth="1"/>
    <col min="10756" max="10756" width="15" style="57" customWidth="1"/>
    <col min="10757" max="10757" width="14" style="57" customWidth="1"/>
    <col min="10758" max="10758" width="12.453125" style="57" bestFit="1" customWidth="1"/>
    <col min="10759" max="10759" width="11" style="57" bestFit="1" customWidth="1"/>
    <col min="10760" max="10760" width="8.26953125" style="57" bestFit="1" customWidth="1"/>
    <col min="10761" max="10761" width="12.453125" style="57" bestFit="1" customWidth="1"/>
    <col min="10762" max="10762" width="9.1796875" style="57"/>
    <col min="10763" max="10763" width="13.26953125" style="57" bestFit="1" customWidth="1"/>
    <col min="10764" max="11008" width="9.1796875" style="57"/>
    <col min="11009" max="11009" width="3.81640625" style="57" customWidth="1"/>
    <col min="11010" max="11010" width="18.1796875" style="57" customWidth="1"/>
    <col min="11011" max="11011" width="14.453125" style="57" customWidth="1"/>
    <col min="11012" max="11012" width="15" style="57" customWidth="1"/>
    <col min="11013" max="11013" width="14" style="57" customWidth="1"/>
    <col min="11014" max="11014" width="12.453125" style="57" bestFit="1" customWidth="1"/>
    <col min="11015" max="11015" width="11" style="57" bestFit="1" customWidth="1"/>
    <col min="11016" max="11016" width="8.26953125" style="57" bestFit="1" customWidth="1"/>
    <col min="11017" max="11017" width="12.453125" style="57" bestFit="1" customWidth="1"/>
    <col min="11018" max="11018" width="9.1796875" style="57"/>
    <col min="11019" max="11019" width="13.26953125" style="57" bestFit="1" customWidth="1"/>
    <col min="11020" max="11264" width="9.1796875" style="57"/>
    <col min="11265" max="11265" width="3.81640625" style="57" customWidth="1"/>
    <col min="11266" max="11266" width="18.1796875" style="57" customWidth="1"/>
    <col min="11267" max="11267" width="14.453125" style="57" customWidth="1"/>
    <col min="11268" max="11268" width="15" style="57" customWidth="1"/>
    <col min="11269" max="11269" width="14" style="57" customWidth="1"/>
    <col min="11270" max="11270" width="12.453125" style="57" bestFit="1" customWidth="1"/>
    <col min="11271" max="11271" width="11" style="57" bestFit="1" customWidth="1"/>
    <col min="11272" max="11272" width="8.26953125" style="57" bestFit="1" customWidth="1"/>
    <col min="11273" max="11273" width="12.453125" style="57" bestFit="1" customWidth="1"/>
    <col min="11274" max="11274" width="9.1796875" style="57"/>
    <col min="11275" max="11275" width="13.26953125" style="57" bestFit="1" customWidth="1"/>
    <col min="11276" max="11520" width="9.1796875" style="57"/>
    <col min="11521" max="11521" width="3.81640625" style="57" customWidth="1"/>
    <col min="11522" max="11522" width="18.1796875" style="57" customWidth="1"/>
    <col min="11523" max="11523" width="14.453125" style="57" customWidth="1"/>
    <col min="11524" max="11524" width="15" style="57" customWidth="1"/>
    <col min="11525" max="11525" width="14" style="57" customWidth="1"/>
    <col min="11526" max="11526" width="12.453125" style="57" bestFit="1" customWidth="1"/>
    <col min="11527" max="11527" width="11" style="57" bestFit="1" customWidth="1"/>
    <col min="11528" max="11528" width="8.26953125" style="57" bestFit="1" customWidth="1"/>
    <col min="11529" max="11529" width="12.453125" style="57" bestFit="1" customWidth="1"/>
    <col min="11530" max="11530" width="9.1796875" style="57"/>
    <col min="11531" max="11531" width="13.26953125" style="57" bestFit="1" customWidth="1"/>
    <col min="11532" max="11776" width="9.1796875" style="57"/>
    <col min="11777" max="11777" width="3.81640625" style="57" customWidth="1"/>
    <col min="11778" max="11778" width="18.1796875" style="57" customWidth="1"/>
    <col min="11779" max="11779" width="14.453125" style="57" customWidth="1"/>
    <col min="11780" max="11780" width="15" style="57" customWidth="1"/>
    <col min="11781" max="11781" width="14" style="57" customWidth="1"/>
    <col min="11782" max="11782" width="12.453125" style="57" bestFit="1" customWidth="1"/>
    <col min="11783" max="11783" width="11" style="57" bestFit="1" customWidth="1"/>
    <col min="11784" max="11784" width="8.26953125" style="57" bestFit="1" customWidth="1"/>
    <col min="11785" max="11785" width="12.453125" style="57" bestFit="1" customWidth="1"/>
    <col min="11786" max="11786" width="9.1796875" style="57"/>
    <col min="11787" max="11787" width="13.26953125" style="57" bestFit="1" customWidth="1"/>
    <col min="11788" max="12032" width="9.1796875" style="57"/>
    <col min="12033" max="12033" width="3.81640625" style="57" customWidth="1"/>
    <col min="12034" max="12034" width="18.1796875" style="57" customWidth="1"/>
    <col min="12035" max="12035" width="14.453125" style="57" customWidth="1"/>
    <col min="12036" max="12036" width="15" style="57" customWidth="1"/>
    <col min="12037" max="12037" width="14" style="57" customWidth="1"/>
    <col min="12038" max="12038" width="12.453125" style="57" bestFit="1" customWidth="1"/>
    <col min="12039" max="12039" width="11" style="57" bestFit="1" customWidth="1"/>
    <col min="12040" max="12040" width="8.26953125" style="57" bestFit="1" customWidth="1"/>
    <col min="12041" max="12041" width="12.453125" style="57" bestFit="1" customWidth="1"/>
    <col min="12042" max="12042" width="9.1796875" style="57"/>
    <col min="12043" max="12043" width="13.26953125" style="57" bestFit="1" customWidth="1"/>
    <col min="12044" max="12288" width="9.1796875" style="57"/>
    <col min="12289" max="12289" width="3.81640625" style="57" customWidth="1"/>
    <col min="12290" max="12290" width="18.1796875" style="57" customWidth="1"/>
    <col min="12291" max="12291" width="14.453125" style="57" customWidth="1"/>
    <col min="12292" max="12292" width="15" style="57" customWidth="1"/>
    <col min="12293" max="12293" width="14" style="57" customWidth="1"/>
    <col min="12294" max="12294" width="12.453125" style="57" bestFit="1" customWidth="1"/>
    <col min="12295" max="12295" width="11" style="57" bestFit="1" customWidth="1"/>
    <col min="12296" max="12296" width="8.26953125" style="57" bestFit="1" customWidth="1"/>
    <col min="12297" max="12297" width="12.453125" style="57" bestFit="1" customWidth="1"/>
    <col min="12298" max="12298" width="9.1796875" style="57"/>
    <col min="12299" max="12299" width="13.26953125" style="57" bestFit="1" customWidth="1"/>
    <col min="12300" max="12544" width="9.1796875" style="57"/>
    <col min="12545" max="12545" width="3.81640625" style="57" customWidth="1"/>
    <col min="12546" max="12546" width="18.1796875" style="57" customWidth="1"/>
    <col min="12547" max="12547" width="14.453125" style="57" customWidth="1"/>
    <col min="12548" max="12548" width="15" style="57" customWidth="1"/>
    <col min="12549" max="12549" width="14" style="57" customWidth="1"/>
    <col min="12550" max="12550" width="12.453125" style="57" bestFit="1" customWidth="1"/>
    <col min="12551" max="12551" width="11" style="57" bestFit="1" customWidth="1"/>
    <col min="12552" max="12552" width="8.26953125" style="57" bestFit="1" customWidth="1"/>
    <col min="12553" max="12553" width="12.453125" style="57" bestFit="1" customWidth="1"/>
    <col min="12554" max="12554" width="9.1796875" style="57"/>
    <col min="12555" max="12555" width="13.26953125" style="57" bestFit="1" customWidth="1"/>
    <col min="12556" max="12800" width="9.1796875" style="57"/>
    <col min="12801" max="12801" width="3.81640625" style="57" customWidth="1"/>
    <col min="12802" max="12802" width="18.1796875" style="57" customWidth="1"/>
    <col min="12803" max="12803" width="14.453125" style="57" customWidth="1"/>
    <col min="12804" max="12804" width="15" style="57" customWidth="1"/>
    <col min="12805" max="12805" width="14" style="57" customWidth="1"/>
    <col min="12806" max="12806" width="12.453125" style="57" bestFit="1" customWidth="1"/>
    <col min="12807" max="12807" width="11" style="57" bestFit="1" customWidth="1"/>
    <col min="12808" max="12808" width="8.26953125" style="57" bestFit="1" customWidth="1"/>
    <col min="12809" max="12809" width="12.453125" style="57" bestFit="1" customWidth="1"/>
    <col min="12810" max="12810" width="9.1796875" style="57"/>
    <col min="12811" max="12811" width="13.26953125" style="57" bestFit="1" customWidth="1"/>
    <col min="12812" max="13056" width="9.1796875" style="57"/>
    <col min="13057" max="13057" width="3.81640625" style="57" customWidth="1"/>
    <col min="13058" max="13058" width="18.1796875" style="57" customWidth="1"/>
    <col min="13059" max="13059" width="14.453125" style="57" customWidth="1"/>
    <col min="13060" max="13060" width="15" style="57" customWidth="1"/>
    <col min="13061" max="13061" width="14" style="57" customWidth="1"/>
    <col min="13062" max="13062" width="12.453125" style="57" bestFit="1" customWidth="1"/>
    <col min="13063" max="13063" width="11" style="57" bestFit="1" customWidth="1"/>
    <col min="13064" max="13064" width="8.26953125" style="57" bestFit="1" customWidth="1"/>
    <col min="13065" max="13065" width="12.453125" style="57" bestFit="1" customWidth="1"/>
    <col min="13066" max="13066" width="9.1796875" style="57"/>
    <col min="13067" max="13067" width="13.26953125" style="57" bestFit="1" customWidth="1"/>
    <col min="13068" max="13312" width="9.1796875" style="57"/>
    <col min="13313" max="13313" width="3.81640625" style="57" customWidth="1"/>
    <col min="13314" max="13314" width="18.1796875" style="57" customWidth="1"/>
    <col min="13315" max="13315" width="14.453125" style="57" customWidth="1"/>
    <col min="13316" max="13316" width="15" style="57" customWidth="1"/>
    <col min="13317" max="13317" width="14" style="57" customWidth="1"/>
    <col min="13318" max="13318" width="12.453125" style="57" bestFit="1" customWidth="1"/>
    <col min="13319" max="13319" width="11" style="57" bestFit="1" customWidth="1"/>
    <col min="13320" max="13320" width="8.26953125" style="57" bestFit="1" customWidth="1"/>
    <col min="13321" max="13321" width="12.453125" style="57" bestFit="1" customWidth="1"/>
    <col min="13322" max="13322" width="9.1796875" style="57"/>
    <col min="13323" max="13323" width="13.26953125" style="57" bestFit="1" customWidth="1"/>
    <col min="13324" max="13568" width="9.1796875" style="57"/>
    <col min="13569" max="13569" width="3.81640625" style="57" customWidth="1"/>
    <col min="13570" max="13570" width="18.1796875" style="57" customWidth="1"/>
    <col min="13571" max="13571" width="14.453125" style="57" customWidth="1"/>
    <col min="13572" max="13572" width="15" style="57" customWidth="1"/>
    <col min="13573" max="13573" width="14" style="57" customWidth="1"/>
    <col min="13574" max="13574" width="12.453125" style="57" bestFit="1" customWidth="1"/>
    <col min="13575" max="13575" width="11" style="57" bestFit="1" customWidth="1"/>
    <col min="13576" max="13576" width="8.26953125" style="57" bestFit="1" customWidth="1"/>
    <col min="13577" max="13577" width="12.453125" style="57" bestFit="1" customWidth="1"/>
    <col min="13578" max="13578" width="9.1796875" style="57"/>
    <col min="13579" max="13579" width="13.26953125" style="57" bestFit="1" customWidth="1"/>
    <col min="13580" max="13824" width="9.1796875" style="57"/>
    <col min="13825" max="13825" width="3.81640625" style="57" customWidth="1"/>
    <col min="13826" max="13826" width="18.1796875" style="57" customWidth="1"/>
    <col min="13827" max="13827" width="14.453125" style="57" customWidth="1"/>
    <col min="13828" max="13828" width="15" style="57" customWidth="1"/>
    <col min="13829" max="13829" width="14" style="57" customWidth="1"/>
    <col min="13830" max="13830" width="12.453125" style="57" bestFit="1" customWidth="1"/>
    <col min="13831" max="13831" width="11" style="57" bestFit="1" customWidth="1"/>
    <col min="13832" max="13832" width="8.26953125" style="57" bestFit="1" customWidth="1"/>
    <col min="13833" max="13833" width="12.453125" style="57" bestFit="1" customWidth="1"/>
    <col min="13834" max="13834" width="9.1796875" style="57"/>
    <col min="13835" max="13835" width="13.26953125" style="57" bestFit="1" customWidth="1"/>
    <col min="13836" max="14080" width="9.1796875" style="57"/>
    <col min="14081" max="14081" width="3.81640625" style="57" customWidth="1"/>
    <col min="14082" max="14082" width="18.1796875" style="57" customWidth="1"/>
    <col min="14083" max="14083" width="14.453125" style="57" customWidth="1"/>
    <col min="14084" max="14084" width="15" style="57" customWidth="1"/>
    <col min="14085" max="14085" width="14" style="57" customWidth="1"/>
    <col min="14086" max="14086" width="12.453125" style="57" bestFit="1" customWidth="1"/>
    <col min="14087" max="14087" width="11" style="57" bestFit="1" customWidth="1"/>
    <col min="14088" max="14088" width="8.26953125" style="57" bestFit="1" customWidth="1"/>
    <col min="14089" max="14089" width="12.453125" style="57" bestFit="1" customWidth="1"/>
    <col min="14090" max="14090" width="9.1796875" style="57"/>
    <col min="14091" max="14091" width="13.26953125" style="57" bestFit="1" customWidth="1"/>
    <col min="14092" max="14336" width="9.1796875" style="57"/>
    <col min="14337" max="14337" width="3.81640625" style="57" customWidth="1"/>
    <col min="14338" max="14338" width="18.1796875" style="57" customWidth="1"/>
    <col min="14339" max="14339" width="14.453125" style="57" customWidth="1"/>
    <col min="14340" max="14340" width="15" style="57" customWidth="1"/>
    <col min="14341" max="14341" width="14" style="57" customWidth="1"/>
    <col min="14342" max="14342" width="12.453125" style="57" bestFit="1" customWidth="1"/>
    <col min="14343" max="14343" width="11" style="57" bestFit="1" customWidth="1"/>
    <col min="14344" max="14344" width="8.26953125" style="57" bestFit="1" customWidth="1"/>
    <col min="14345" max="14345" width="12.453125" style="57" bestFit="1" customWidth="1"/>
    <col min="14346" max="14346" width="9.1796875" style="57"/>
    <col min="14347" max="14347" width="13.26953125" style="57" bestFit="1" customWidth="1"/>
    <col min="14348" max="14592" width="9.1796875" style="57"/>
    <col min="14593" max="14593" width="3.81640625" style="57" customWidth="1"/>
    <col min="14594" max="14594" width="18.1796875" style="57" customWidth="1"/>
    <col min="14595" max="14595" width="14.453125" style="57" customWidth="1"/>
    <col min="14596" max="14596" width="15" style="57" customWidth="1"/>
    <col min="14597" max="14597" width="14" style="57" customWidth="1"/>
    <col min="14598" max="14598" width="12.453125" style="57" bestFit="1" customWidth="1"/>
    <col min="14599" max="14599" width="11" style="57" bestFit="1" customWidth="1"/>
    <col min="14600" max="14600" width="8.26953125" style="57" bestFit="1" customWidth="1"/>
    <col min="14601" max="14601" width="12.453125" style="57" bestFit="1" customWidth="1"/>
    <col min="14602" max="14602" width="9.1796875" style="57"/>
    <col min="14603" max="14603" width="13.26953125" style="57" bestFit="1" customWidth="1"/>
    <col min="14604" max="14848" width="9.1796875" style="57"/>
    <col min="14849" max="14849" width="3.81640625" style="57" customWidth="1"/>
    <col min="14850" max="14850" width="18.1796875" style="57" customWidth="1"/>
    <col min="14851" max="14851" width="14.453125" style="57" customWidth="1"/>
    <col min="14852" max="14852" width="15" style="57" customWidth="1"/>
    <col min="14853" max="14853" width="14" style="57" customWidth="1"/>
    <col min="14854" max="14854" width="12.453125" style="57" bestFit="1" customWidth="1"/>
    <col min="14855" max="14855" width="11" style="57" bestFit="1" customWidth="1"/>
    <col min="14856" max="14856" width="8.26953125" style="57" bestFit="1" customWidth="1"/>
    <col min="14857" max="14857" width="12.453125" style="57" bestFit="1" customWidth="1"/>
    <col min="14858" max="14858" width="9.1796875" style="57"/>
    <col min="14859" max="14859" width="13.26953125" style="57" bestFit="1" customWidth="1"/>
    <col min="14860" max="15104" width="9.1796875" style="57"/>
    <col min="15105" max="15105" width="3.81640625" style="57" customWidth="1"/>
    <col min="15106" max="15106" width="18.1796875" style="57" customWidth="1"/>
    <col min="15107" max="15107" width="14.453125" style="57" customWidth="1"/>
    <col min="15108" max="15108" width="15" style="57" customWidth="1"/>
    <col min="15109" max="15109" width="14" style="57" customWidth="1"/>
    <col min="15110" max="15110" width="12.453125" style="57" bestFit="1" customWidth="1"/>
    <col min="15111" max="15111" width="11" style="57" bestFit="1" customWidth="1"/>
    <col min="15112" max="15112" width="8.26953125" style="57" bestFit="1" customWidth="1"/>
    <col min="15113" max="15113" width="12.453125" style="57" bestFit="1" customWidth="1"/>
    <col min="15114" max="15114" width="9.1796875" style="57"/>
    <col min="15115" max="15115" width="13.26953125" style="57" bestFit="1" customWidth="1"/>
    <col min="15116" max="15360" width="9.1796875" style="57"/>
    <col min="15361" max="15361" width="3.81640625" style="57" customWidth="1"/>
    <col min="15362" max="15362" width="18.1796875" style="57" customWidth="1"/>
    <col min="15363" max="15363" width="14.453125" style="57" customWidth="1"/>
    <col min="15364" max="15364" width="15" style="57" customWidth="1"/>
    <col min="15365" max="15365" width="14" style="57" customWidth="1"/>
    <col min="15366" max="15366" width="12.453125" style="57" bestFit="1" customWidth="1"/>
    <col min="15367" max="15367" width="11" style="57" bestFit="1" customWidth="1"/>
    <col min="15368" max="15368" width="8.26953125" style="57" bestFit="1" customWidth="1"/>
    <col min="15369" max="15369" width="12.453125" style="57" bestFit="1" customWidth="1"/>
    <col min="15370" max="15370" width="9.1796875" style="57"/>
    <col min="15371" max="15371" width="13.26953125" style="57" bestFit="1" customWidth="1"/>
    <col min="15372" max="15616" width="9.1796875" style="57"/>
    <col min="15617" max="15617" width="3.81640625" style="57" customWidth="1"/>
    <col min="15618" max="15618" width="18.1796875" style="57" customWidth="1"/>
    <col min="15619" max="15619" width="14.453125" style="57" customWidth="1"/>
    <col min="15620" max="15620" width="15" style="57" customWidth="1"/>
    <col min="15621" max="15621" width="14" style="57" customWidth="1"/>
    <col min="15622" max="15622" width="12.453125" style="57" bestFit="1" customWidth="1"/>
    <col min="15623" max="15623" width="11" style="57" bestFit="1" customWidth="1"/>
    <col min="15624" max="15624" width="8.26953125" style="57" bestFit="1" customWidth="1"/>
    <col min="15625" max="15625" width="12.453125" style="57" bestFit="1" customWidth="1"/>
    <col min="15626" max="15626" width="9.1796875" style="57"/>
    <col min="15627" max="15627" width="13.26953125" style="57" bestFit="1" customWidth="1"/>
    <col min="15628" max="15872" width="9.1796875" style="57"/>
    <col min="15873" max="15873" width="3.81640625" style="57" customWidth="1"/>
    <col min="15874" max="15874" width="18.1796875" style="57" customWidth="1"/>
    <col min="15875" max="15875" width="14.453125" style="57" customWidth="1"/>
    <col min="15876" max="15876" width="15" style="57" customWidth="1"/>
    <col min="15877" max="15877" width="14" style="57" customWidth="1"/>
    <col min="15878" max="15878" width="12.453125" style="57" bestFit="1" customWidth="1"/>
    <col min="15879" max="15879" width="11" style="57" bestFit="1" customWidth="1"/>
    <col min="15880" max="15880" width="8.26953125" style="57" bestFit="1" customWidth="1"/>
    <col min="15881" max="15881" width="12.453125" style="57" bestFit="1" customWidth="1"/>
    <col min="15882" max="15882" width="9.1796875" style="57"/>
    <col min="15883" max="15883" width="13.26953125" style="57" bestFit="1" customWidth="1"/>
    <col min="15884" max="16128" width="9.1796875" style="57"/>
    <col min="16129" max="16129" width="3.81640625" style="57" customWidth="1"/>
    <col min="16130" max="16130" width="18.1796875" style="57" customWidth="1"/>
    <col min="16131" max="16131" width="14.453125" style="57" customWidth="1"/>
    <col min="16132" max="16132" width="15" style="57" customWidth="1"/>
    <col min="16133" max="16133" width="14" style="57" customWidth="1"/>
    <col min="16134" max="16134" width="12.453125" style="57" bestFit="1" customWidth="1"/>
    <col min="16135" max="16135" width="11" style="57" bestFit="1" customWidth="1"/>
    <col min="16136" max="16136" width="8.26953125" style="57" bestFit="1" customWidth="1"/>
    <col min="16137" max="16137" width="12.453125" style="57" bestFit="1" customWidth="1"/>
    <col min="16138" max="16138" width="9.1796875" style="57"/>
    <col min="16139" max="16139" width="13.26953125" style="57" bestFit="1" customWidth="1"/>
    <col min="16140" max="16384" width="9.1796875" style="57"/>
  </cols>
  <sheetData>
    <row r="1" spans="1:14" ht="22" x14ac:dyDescent="0.35">
      <c r="A1" s="1"/>
      <c r="B1" s="2" t="s">
        <v>0</v>
      </c>
      <c r="C1" s="1"/>
      <c r="D1" s="1"/>
      <c r="E1" s="1"/>
      <c r="F1" s="4"/>
      <c r="G1" s="5" t="s">
        <v>1</v>
      </c>
      <c r="H1" s="46">
        <v>31</v>
      </c>
      <c r="I1" s="7"/>
      <c r="J1" s="8"/>
      <c r="K1" s="1"/>
      <c r="L1" s="1"/>
      <c r="M1" s="8"/>
      <c r="N1" s="1"/>
    </row>
    <row r="2" spans="1:14" x14ac:dyDescent="0.25">
      <c r="A2" s="1"/>
      <c r="B2" s="1"/>
      <c r="C2" s="1"/>
      <c r="D2" s="1"/>
      <c r="E2" s="1"/>
      <c r="F2" s="9"/>
      <c r="G2" s="10" t="s">
        <v>2</v>
      </c>
      <c r="H2" s="46"/>
      <c r="I2" s="7"/>
      <c r="J2" s="8"/>
      <c r="K2" s="1"/>
      <c r="L2" s="1"/>
      <c r="M2" s="8"/>
      <c r="N2" s="1"/>
    </row>
    <row r="3" spans="1:14" x14ac:dyDescent="0.25">
      <c r="A3" s="1" t="s">
        <v>3</v>
      </c>
      <c r="B3" s="1"/>
      <c r="C3" s="1"/>
      <c r="D3" s="1"/>
      <c r="E3" s="1"/>
      <c r="F3" s="4"/>
      <c r="G3" s="1"/>
      <c r="H3" s="1"/>
      <c r="I3" s="7"/>
      <c r="J3" s="8"/>
      <c r="K3" s="12"/>
      <c r="L3" s="1"/>
      <c r="M3" s="8"/>
      <c r="N3" s="1"/>
    </row>
    <row r="4" spans="1:14" x14ac:dyDescent="0.25">
      <c r="A4" s="1" t="s">
        <v>101</v>
      </c>
      <c r="B4" s="1"/>
      <c r="C4" s="1"/>
      <c r="D4" s="1"/>
      <c r="E4" s="1"/>
      <c r="F4" s="4"/>
      <c r="G4" s="1"/>
      <c r="H4" s="1"/>
      <c r="I4" s="7"/>
      <c r="J4" s="8"/>
      <c r="K4" s="12"/>
      <c r="L4" s="1"/>
      <c r="M4" s="8"/>
      <c r="N4" s="1"/>
    </row>
    <row r="5" spans="1:14" x14ac:dyDescent="0.25">
      <c r="A5" s="1"/>
      <c r="B5" s="1" t="s">
        <v>5</v>
      </c>
      <c r="C5" s="1"/>
      <c r="D5" s="1"/>
      <c r="E5" s="1"/>
      <c r="F5" s="4"/>
      <c r="G5" s="1"/>
      <c r="H5" s="1"/>
      <c r="I5" s="7"/>
      <c r="J5" s="8"/>
      <c r="K5" s="12"/>
      <c r="L5" s="1"/>
      <c r="M5" s="8"/>
      <c r="N5" s="1"/>
    </row>
    <row r="6" spans="1:14" ht="60.75" customHeight="1" x14ac:dyDescent="0.3">
      <c r="A6" s="154"/>
      <c r="B6" s="155" t="s">
        <v>172</v>
      </c>
      <c r="C6" s="15">
        <v>1404</v>
      </c>
      <c r="D6" s="1"/>
      <c r="E6" s="1"/>
      <c r="F6" s="4"/>
      <c r="G6" s="1"/>
      <c r="H6" s="1"/>
      <c r="I6" s="7"/>
      <c r="J6" s="8"/>
      <c r="K6" s="12"/>
      <c r="L6" s="1"/>
      <c r="M6" s="8"/>
      <c r="N6" s="1"/>
    </row>
    <row r="7" spans="1:14" ht="80.25" customHeight="1" x14ac:dyDescent="0.25">
      <c r="A7" s="16" t="s">
        <v>7</v>
      </c>
      <c r="B7" s="16" t="s">
        <v>8</v>
      </c>
      <c r="C7" s="16" t="s">
        <v>9</v>
      </c>
      <c r="D7" s="17" t="s">
        <v>10</v>
      </c>
      <c r="E7" s="18" t="s">
        <v>11</v>
      </c>
      <c r="F7" s="20" t="s">
        <v>13</v>
      </c>
      <c r="G7" s="21" t="s">
        <v>14</v>
      </c>
      <c r="H7" s="20" t="s">
        <v>15</v>
      </c>
      <c r="I7" s="16" t="s">
        <v>16</v>
      </c>
      <c r="J7" s="16" t="s">
        <v>17</v>
      </c>
      <c r="K7" s="20" t="s">
        <v>18</v>
      </c>
      <c r="L7" s="1"/>
    </row>
    <row r="8" spans="1:14" x14ac:dyDescent="0.25">
      <c r="A8" s="22" t="s">
        <v>19</v>
      </c>
      <c r="B8" s="156">
        <v>44367</v>
      </c>
      <c r="C8" s="24" t="s">
        <v>70</v>
      </c>
      <c r="D8" s="25" t="s">
        <v>148</v>
      </c>
      <c r="E8" s="26" t="s">
        <v>22</v>
      </c>
      <c r="F8" s="22">
        <v>31</v>
      </c>
      <c r="G8" s="29">
        <f>ROUND(F8/$H$1,3)</f>
        <v>1</v>
      </c>
      <c r="H8" s="30">
        <f>ROUND(G8*$C$6,2)</f>
        <v>1404</v>
      </c>
      <c r="I8" s="24"/>
      <c r="J8" s="22"/>
      <c r="K8" s="31">
        <f>H8/F8*J8*5%</f>
        <v>0</v>
      </c>
      <c r="L8" s="1"/>
      <c r="M8" s="1"/>
      <c r="N8" s="1"/>
    </row>
    <row r="9" spans="1:14" x14ac:dyDescent="0.25">
      <c r="A9" s="22" t="s">
        <v>24</v>
      </c>
      <c r="B9" s="156">
        <v>45097</v>
      </c>
      <c r="C9" s="23" t="s">
        <v>150</v>
      </c>
      <c r="D9" s="25" t="s">
        <v>151</v>
      </c>
      <c r="E9" s="26" t="s">
        <v>152</v>
      </c>
      <c r="F9" s="22">
        <v>25</v>
      </c>
      <c r="G9" s="29">
        <f>ROUND(F9/$H$1,3)</f>
        <v>0.80600000000000005</v>
      </c>
      <c r="H9" s="30">
        <f>ROUND(G9*$C$6,2)</f>
        <v>1131.6199999999999</v>
      </c>
      <c r="I9" s="24" t="s">
        <v>32</v>
      </c>
      <c r="J9" s="22">
        <v>3</v>
      </c>
      <c r="K9" s="31">
        <f>H9/F9*J9*5%</f>
        <v>6.78972</v>
      </c>
      <c r="L9" s="1"/>
      <c r="M9" s="1"/>
      <c r="N9" s="1"/>
    </row>
    <row r="10" spans="1:14" x14ac:dyDescent="0.25">
      <c r="A10" s="22" t="s">
        <v>28</v>
      </c>
      <c r="B10" s="156">
        <v>46034</v>
      </c>
      <c r="C10" s="24" t="s">
        <v>153</v>
      </c>
      <c r="D10" s="34" t="s">
        <v>154</v>
      </c>
      <c r="E10" s="27" t="s">
        <v>78</v>
      </c>
      <c r="F10" s="22">
        <v>20</v>
      </c>
      <c r="G10" s="29">
        <f>ROUND(F10/$H$1,3)</f>
        <v>0.64500000000000002</v>
      </c>
      <c r="H10" s="30">
        <f>ROUND(G10*$C$6,2)</f>
        <v>905.58</v>
      </c>
      <c r="I10" s="24"/>
      <c r="J10" s="22"/>
      <c r="K10" s="31">
        <f>H10/F10*J10*5%</f>
        <v>0</v>
      </c>
      <c r="L10" s="1"/>
      <c r="M10" s="1"/>
      <c r="N10" s="1"/>
    </row>
    <row r="11" spans="1:14" x14ac:dyDescent="0.25">
      <c r="A11" s="22" t="s">
        <v>33</v>
      </c>
      <c r="B11" s="156">
        <v>45097</v>
      </c>
      <c r="C11" s="24" t="s">
        <v>155</v>
      </c>
      <c r="D11" s="25" t="s">
        <v>156</v>
      </c>
      <c r="E11" s="26" t="s">
        <v>22</v>
      </c>
      <c r="F11" s="22">
        <v>31</v>
      </c>
      <c r="G11" s="29">
        <f>ROUND(F11/$H$1,3)</f>
        <v>1</v>
      </c>
      <c r="H11" s="30">
        <f>ROUND(G11*$C$6,2)</f>
        <v>1404</v>
      </c>
      <c r="I11" s="24" t="s">
        <v>40</v>
      </c>
      <c r="J11" s="22">
        <v>31</v>
      </c>
      <c r="K11" s="31">
        <f>H11/F11*J11*5%</f>
        <v>70.2</v>
      </c>
      <c r="L11" s="1"/>
      <c r="M11" s="1"/>
      <c r="N11" s="1"/>
    </row>
    <row r="12" spans="1:14" x14ac:dyDescent="0.25">
      <c r="A12" s="22"/>
      <c r="B12" s="38" t="s">
        <v>41</v>
      </c>
      <c r="C12" s="22"/>
      <c r="D12" s="39"/>
      <c r="E12" s="40"/>
      <c r="F12" s="22"/>
      <c r="G12" s="42">
        <f>SUM(G8:G11)</f>
        <v>3.4510000000000001</v>
      </c>
      <c r="H12" s="30">
        <f>SUM(H8:H11)</f>
        <v>4845.2</v>
      </c>
      <c r="I12" s="24"/>
      <c r="J12" s="22"/>
      <c r="K12" s="31">
        <f>SUM(K8:K11)</f>
        <v>76.989720000000005</v>
      </c>
      <c r="L12" s="1"/>
      <c r="M12" s="1"/>
      <c r="N12" s="1"/>
    </row>
    <row r="13" spans="1:14" x14ac:dyDescent="0.25">
      <c r="A13" s="22"/>
      <c r="B13" s="43" t="s">
        <v>42</v>
      </c>
      <c r="C13" s="166">
        <f>H12-K12</f>
        <v>4768.2102800000002</v>
      </c>
      <c r="D13" s="166"/>
      <c r="E13" s="166"/>
      <c r="F13" s="166"/>
      <c r="G13" s="166"/>
      <c r="H13" s="166"/>
      <c r="I13" s="166"/>
      <c r="J13" s="166"/>
      <c r="K13" s="166"/>
      <c r="L13" s="1"/>
      <c r="M13" s="1"/>
      <c r="N13" s="1"/>
    </row>
    <row r="14" spans="1:14" x14ac:dyDescent="0.25">
      <c r="A14" s="1"/>
      <c r="B14" s="1"/>
      <c r="C14" s="8"/>
      <c r="D14" s="8"/>
      <c r="E14" s="8"/>
      <c r="F14" s="8"/>
      <c r="G14" s="8"/>
      <c r="H14" s="8"/>
      <c r="I14" s="8"/>
      <c r="J14" s="8"/>
      <c r="K14" s="8"/>
      <c r="L14" s="8"/>
      <c r="M14" s="8"/>
      <c r="N14" s="1"/>
    </row>
    <row r="15" spans="1:14" x14ac:dyDescent="0.25">
      <c r="A15" s="1" t="s">
        <v>138</v>
      </c>
      <c r="B15" s="1"/>
      <c r="C15" s="1"/>
      <c r="D15" s="1"/>
      <c r="E15" s="1"/>
      <c r="F15" s="4"/>
      <c r="G15" s="44"/>
      <c r="H15" s="1"/>
      <c r="I15" s="7"/>
      <c r="J15" s="8"/>
      <c r="K15" s="3"/>
      <c r="L15" s="1"/>
      <c r="M15" s="8"/>
      <c r="N15" s="1"/>
    </row>
    <row r="16" spans="1:14" x14ac:dyDescent="0.25">
      <c r="A16" s="1"/>
      <c r="B16" s="1" t="s">
        <v>44</v>
      </c>
      <c r="C16" s="1"/>
      <c r="D16" s="1"/>
      <c r="E16" s="1"/>
      <c r="F16" s="4"/>
      <c r="G16" s="44"/>
      <c r="H16" s="1"/>
      <c r="I16" s="7"/>
      <c r="J16" s="8"/>
      <c r="K16" s="3"/>
      <c r="L16" s="1"/>
      <c r="M16" s="8"/>
      <c r="N16" s="1"/>
    </row>
    <row r="17" spans="1:16" x14ac:dyDescent="0.25">
      <c r="A17" s="1"/>
      <c r="B17" s="1" t="s">
        <v>45</v>
      </c>
      <c r="C17" s="1"/>
      <c r="D17" s="1"/>
      <c r="E17" s="1"/>
      <c r="F17" s="4"/>
      <c r="G17" s="44"/>
      <c r="H17" s="1"/>
      <c r="I17" s="7"/>
      <c r="J17" s="8"/>
      <c r="K17" s="3"/>
      <c r="L17" s="1"/>
      <c r="M17" s="8"/>
      <c r="N17" s="1"/>
    </row>
    <row r="18" spans="1:16" x14ac:dyDescent="0.25">
      <c r="A18" s="1"/>
      <c r="B18" s="1"/>
      <c r="C18" s="1"/>
      <c r="D18" s="1"/>
      <c r="E18" s="1"/>
      <c r="F18" s="4"/>
      <c r="G18" s="44"/>
      <c r="H18" s="1"/>
      <c r="I18" s="7"/>
      <c r="J18" s="8"/>
      <c r="K18" s="3"/>
      <c r="L18" s="1"/>
      <c r="M18" s="8"/>
      <c r="N18" s="1"/>
    </row>
    <row r="19" spans="1:16" x14ac:dyDescent="0.25">
      <c r="A19" s="1"/>
      <c r="B19" s="46" t="s">
        <v>46</v>
      </c>
      <c r="C19" s="1"/>
      <c r="D19" s="1"/>
      <c r="E19" s="1"/>
      <c r="F19" s="4"/>
      <c r="G19" s="44"/>
      <c r="H19" s="1"/>
      <c r="I19" s="7"/>
      <c r="J19" s="8"/>
      <c r="K19" s="3"/>
      <c r="L19" s="1"/>
      <c r="M19" s="8"/>
      <c r="N19" s="1"/>
    </row>
    <row r="20" spans="1:16" x14ac:dyDescent="0.25">
      <c r="A20" s="1" t="s">
        <v>47</v>
      </c>
      <c r="B20" s="1" t="s">
        <v>157</v>
      </c>
      <c r="C20" s="1"/>
      <c r="D20" s="1"/>
      <c r="E20" s="1"/>
      <c r="F20" s="4"/>
      <c r="G20" s="3"/>
      <c r="H20" s="3"/>
      <c r="I20" s="7"/>
      <c r="J20" s="8"/>
      <c r="K20" s="3"/>
      <c r="L20" s="1"/>
      <c r="M20" s="8"/>
      <c r="N20" s="1"/>
      <c r="O20" s="1"/>
      <c r="P20" s="1"/>
    </row>
    <row r="21" spans="1:16" x14ac:dyDescent="0.25">
      <c r="A21" s="1" t="s">
        <v>47</v>
      </c>
      <c r="B21" s="1" t="s">
        <v>49</v>
      </c>
      <c r="C21" s="1"/>
      <c r="D21" s="1"/>
      <c r="E21" s="1"/>
      <c r="F21" s="4"/>
      <c r="G21" s="1"/>
      <c r="H21" s="1"/>
      <c r="I21" s="7"/>
      <c r="J21" s="8"/>
      <c r="K21" s="1"/>
      <c r="L21" s="1"/>
      <c r="M21" s="8"/>
      <c r="N21" s="1"/>
      <c r="O21" s="1"/>
      <c r="P21" s="1"/>
    </row>
    <row r="22" spans="1:16" s="1" customFormat="1" ht="10" x14ac:dyDescent="0.2">
      <c r="A22" s="1" t="s">
        <v>47</v>
      </c>
      <c r="B22" s="1" t="s">
        <v>158</v>
      </c>
      <c r="D22" s="3"/>
      <c r="F22" s="4"/>
      <c r="I22" s="8"/>
      <c r="J22" s="7"/>
      <c r="K22" s="8"/>
      <c r="N22" s="8"/>
    </row>
    <row r="23" spans="1:16" s="1" customFormat="1" ht="10" x14ac:dyDescent="0.2">
      <c r="A23" s="1" t="s">
        <v>47</v>
      </c>
      <c r="B23" s="1" t="s">
        <v>177</v>
      </c>
      <c r="D23" s="3"/>
      <c r="F23" s="4"/>
      <c r="I23" s="8"/>
      <c r="J23" s="7"/>
      <c r="K23" s="8"/>
      <c r="N23" s="8"/>
    </row>
    <row r="24" spans="1:16" x14ac:dyDescent="0.25">
      <c r="A24" s="1" t="s">
        <v>47</v>
      </c>
      <c r="B24" s="46" t="s">
        <v>54</v>
      </c>
      <c r="C24" s="46"/>
      <c r="D24" s="46"/>
      <c r="E24" s="46"/>
      <c r="F24" s="4"/>
      <c r="G24" s="1"/>
      <c r="H24" s="1"/>
      <c r="I24" s="7"/>
      <c r="J24" s="8"/>
      <c r="K24" s="1"/>
      <c r="L24" s="1"/>
      <c r="M24" s="1"/>
      <c r="N24" s="1"/>
      <c r="O24" s="1"/>
      <c r="P24" s="1"/>
    </row>
    <row r="25" spans="1:16" x14ac:dyDescent="0.25">
      <c r="A25" s="1"/>
      <c r="B25" s="1" t="s">
        <v>55</v>
      </c>
      <c r="C25" s="1"/>
      <c r="D25" s="1"/>
      <c r="E25" s="1"/>
      <c r="F25" s="4"/>
      <c r="G25" s="1"/>
      <c r="H25" s="1"/>
      <c r="I25" s="7"/>
      <c r="J25" s="8"/>
      <c r="K25" s="1"/>
      <c r="L25" s="1"/>
      <c r="M25" s="1"/>
      <c r="N25" s="1"/>
      <c r="O25" s="1"/>
      <c r="P25" s="1"/>
    </row>
    <row r="26" spans="1:16" x14ac:dyDescent="0.25">
      <c r="A26" s="1"/>
      <c r="B26" s="1" t="s">
        <v>56</v>
      </c>
      <c r="C26" s="1"/>
      <c r="D26" s="1"/>
      <c r="E26" s="1"/>
      <c r="F26" s="4"/>
      <c r="G26" s="1"/>
      <c r="H26" s="1"/>
      <c r="I26" s="7"/>
      <c r="J26" s="8"/>
      <c r="K26" s="1"/>
      <c r="L26" s="1"/>
      <c r="M26" s="1"/>
      <c r="N26" s="1"/>
      <c r="O26" s="1"/>
      <c r="P26" s="1"/>
    </row>
    <row r="27" spans="1:16" x14ac:dyDescent="0.25">
      <c r="A27" s="1"/>
      <c r="B27" s="1" t="s">
        <v>57</v>
      </c>
      <c r="C27" s="1"/>
      <c r="D27" s="1"/>
      <c r="E27" s="1"/>
      <c r="F27" s="4"/>
      <c r="G27" s="1"/>
      <c r="H27" s="1"/>
      <c r="I27" s="7"/>
      <c r="J27" s="8"/>
      <c r="K27" s="1"/>
      <c r="L27" s="1"/>
      <c r="M27" s="1"/>
      <c r="N27" s="1"/>
      <c r="O27" s="1"/>
      <c r="P27" s="1"/>
    </row>
    <row r="28" spans="1:16" x14ac:dyDescent="0.25">
      <c r="A28" s="1"/>
      <c r="L28" s="1"/>
      <c r="M28" s="8"/>
      <c r="N28" s="1"/>
    </row>
    <row r="29" spans="1:16" x14ac:dyDescent="0.25">
      <c r="A29" s="1"/>
      <c r="B29" s="1" t="s">
        <v>163</v>
      </c>
      <c r="C29" s="1"/>
      <c r="D29" s="1"/>
      <c r="E29" s="1"/>
      <c r="F29" s="4"/>
      <c r="G29" s="1"/>
      <c r="H29" s="1"/>
      <c r="I29" s="7"/>
      <c r="J29" s="8"/>
      <c r="K29" s="1"/>
      <c r="L29" s="1"/>
      <c r="M29" s="8"/>
      <c r="N29" s="1"/>
    </row>
    <row r="30" spans="1:16" ht="13" x14ac:dyDescent="0.3">
      <c r="A30" s="1"/>
      <c r="B30" s="158">
        <v>1258</v>
      </c>
      <c r="C30" s="1" t="s">
        <v>174</v>
      </c>
      <c r="D30" s="1"/>
      <c r="E30" s="1"/>
      <c r="F30" s="4"/>
      <c r="G30" s="1"/>
      <c r="H30" s="1"/>
      <c r="I30" s="7"/>
      <c r="J30" s="8"/>
      <c r="K30" s="1"/>
      <c r="L30" s="1"/>
      <c r="M30" s="8"/>
    </row>
    <row r="31" spans="1:16" ht="13" x14ac:dyDescent="0.3">
      <c r="B31" s="158">
        <v>1404</v>
      </c>
      <c r="C31" s="1" t="s">
        <v>175</v>
      </c>
      <c r="D31" s="1"/>
      <c r="E31" s="1"/>
      <c r="F31" s="4"/>
      <c r="G31" s="1"/>
      <c r="H31" s="1"/>
      <c r="I31" s="7"/>
      <c r="J31" s="8"/>
      <c r="K31" s="1"/>
    </row>
    <row r="32" spans="1:16" ht="13" x14ac:dyDescent="0.3">
      <c r="B32" s="158">
        <v>1574</v>
      </c>
      <c r="C32" s="52" t="s">
        <v>176</v>
      </c>
    </row>
  </sheetData>
  <mergeCells count="1">
    <mergeCell ref="C13:K1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1A0CD-5547-4541-8B0F-8BF6A351059B}">
  <dimension ref="A1:P32"/>
  <sheetViews>
    <sheetView workbookViewId="0">
      <selection activeCell="F18" sqref="F18"/>
    </sheetView>
  </sheetViews>
  <sheetFormatPr defaultRowHeight="12.5" x14ac:dyDescent="0.25"/>
  <cols>
    <col min="1" max="1" width="3.81640625" style="57" customWidth="1"/>
    <col min="2" max="2" width="18.1796875" style="57" customWidth="1"/>
    <col min="3" max="3" width="14.453125" style="57" customWidth="1"/>
    <col min="4" max="4" width="15" style="57" customWidth="1"/>
    <col min="5" max="5" width="14" style="57" customWidth="1"/>
    <col min="6" max="6" width="12.453125" style="57" bestFit="1" customWidth="1"/>
    <col min="7" max="7" width="11" style="57" bestFit="1" customWidth="1"/>
    <col min="8" max="8" width="8.26953125" style="57" bestFit="1" customWidth="1"/>
    <col min="9" max="9" width="12.453125" style="159" bestFit="1" customWidth="1"/>
    <col min="10" max="10" width="9.1796875" style="160" customWidth="1"/>
    <col min="11" max="11" width="13.26953125" style="57" bestFit="1" customWidth="1"/>
    <col min="12" max="256" width="9.1796875" style="57"/>
    <col min="257" max="257" width="3.81640625" style="57" customWidth="1"/>
    <col min="258" max="258" width="18.1796875" style="57" customWidth="1"/>
    <col min="259" max="259" width="14.453125" style="57" customWidth="1"/>
    <col min="260" max="260" width="15" style="57" customWidth="1"/>
    <col min="261" max="261" width="14" style="57" customWidth="1"/>
    <col min="262" max="262" width="12.453125" style="57" bestFit="1" customWidth="1"/>
    <col min="263" max="263" width="11" style="57" bestFit="1" customWidth="1"/>
    <col min="264" max="264" width="8.26953125" style="57" bestFit="1" customWidth="1"/>
    <col min="265" max="265" width="12.453125" style="57" bestFit="1" customWidth="1"/>
    <col min="266" max="266" width="9.1796875" style="57"/>
    <col min="267" max="267" width="13.26953125" style="57" bestFit="1" customWidth="1"/>
    <col min="268" max="512" width="9.1796875" style="57"/>
    <col min="513" max="513" width="3.81640625" style="57" customWidth="1"/>
    <col min="514" max="514" width="18.1796875" style="57" customWidth="1"/>
    <col min="515" max="515" width="14.453125" style="57" customWidth="1"/>
    <col min="516" max="516" width="15" style="57" customWidth="1"/>
    <col min="517" max="517" width="14" style="57" customWidth="1"/>
    <col min="518" max="518" width="12.453125" style="57" bestFit="1" customWidth="1"/>
    <col min="519" max="519" width="11" style="57" bestFit="1" customWidth="1"/>
    <col min="520" max="520" width="8.26953125" style="57" bestFit="1" customWidth="1"/>
    <col min="521" max="521" width="12.453125" style="57" bestFit="1" customWidth="1"/>
    <col min="522" max="522" width="9.1796875" style="57"/>
    <col min="523" max="523" width="13.26953125" style="57" bestFit="1" customWidth="1"/>
    <col min="524" max="768" width="9.1796875" style="57"/>
    <col min="769" max="769" width="3.81640625" style="57" customWidth="1"/>
    <col min="770" max="770" width="18.1796875" style="57" customWidth="1"/>
    <col min="771" max="771" width="14.453125" style="57" customWidth="1"/>
    <col min="772" max="772" width="15" style="57" customWidth="1"/>
    <col min="773" max="773" width="14" style="57" customWidth="1"/>
    <col min="774" max="774" width="12.453125" style="57" bestFit="1" customWidth="1"/>
    <col min="775" max="775" width="11" style="57" bestFit="1" customWidth="1"/>
    <col min="776" max="776" width="8.26953125" style="57" bestFit="1" customWidth="1"/>
    <col min="777" max="777" width="12.453125" style="57" bestFit="1" customWidth="1"/>
    <col min="778" max="778" width="9.1796875" style="57"/>
    <col min="779" max="779" width="13.26953125" style="57" bestFit="1" customWidth="1"/>
    <col min="780" max="1024" width="9.1796875" style="57"/>
    <col min="1025" max="1025" width="3.81640625" style="57" customWidth="1"/>
    <col min="1026" max="1026" width="18.1796875" style="57" customWidth="1"/>
    <col min="1027" max="1027" width="14.453125" style="57" customWidth="1"/>
    <col min="1028" max="1028" width="15" style="57" customWidth="1"/>
    <col min="1029" max="1029" width="14" style="57" customWidth="1"/>
    <col min="1030" max="1030" width="12.453125" style="57" bestFit="1" customWidth="1"/>
    <col min="1031" max="1031" width="11" style="57" bestFit="1" customWidth="1"/>
    <col min="1032" max="1032" width="8.26953125" style="57" bestFit="1" customWidth="1"/>
    <col min="1033" max="1033" width="12.453125" style="57" bestFit="1" customWidth="1"/>
    <col min="1034" max="1034" width="9.1796875" style="57"/>
    <col min="1035" max="1035" width="13.26953125" style="57" bestFit="1" customWidth="1"/>
    <col min="1036" max="1280" width="9.1796875" style="57"/>
    <col min="1281" max="1281" width="3.81640625" style="57" customWidth="1"/>
    <col min="1282" max="1282" width="18.1796875" style="57" customWidth="1"/>
    <col min="1283" max="1283" width="14.453125" style="57" customWidth="1"/>
    <col min="1284" max="1284" width="15" style="57" customWidth="1"/>
    <col min="1285" max="1285" width="14" style="57" customWidth="1"/>
    <col min="1286" max="1286" width="12.453125" style="57" bestFit="1" customWidth="1"/>
    <col min="1287" max="1287" width="11" style="57" bestFit="1" customWidth="1"/>
    <col min="1288" max="1288" width="8.26953125" style="57" bestFit="1" customWidth="1"/>
    <col min="1289" max="1289" width="12.453125" style="57" bestFit="1" customWidth="1"/>
    <col min="1290" max="1290" width="9.1796875" style="57"/>
    <col min="1291" max="1291" width="13.26953125" style="57" bestFit="1" customWidth="1"/>
    <col min="1292" max="1536" width="9.1796875" style="57"/>
    <col min="1537" max="1537" width="3.81640625" style="57" customWidth="1"/>
    <col min="1538" max="1538" width="18.1796875" style="57" customWidth="1"/>
    <col min="1539" max="1539" width="14.453125" style="57" customWidth="1"/>
    <col min="1540" max="1540" width="15" style="57" customWidth="1"/>
    <col min="1541" max="1541" width="14" style="57" customWidth="1"/>
    <col min="1542" max="1542" width="12.453125" style="57" bestFit="1" customWidth="1"/>
    <col min="1543" max="1543" width="11" style="57" bestFit="1" customWidth="1"/>
    <col min="1544" max="1544" width="8.26953125" style="57" bestFit="1" customWidth="1"/>
    <col min="1545" max="1545" width="12.453125" style="57" bestFit="1" customWidth="1"/>
    <col min="1546" max="1546" width="9.1796875" style="57"/>
    <col min="1547" max="1547" width="13.26953125" style="57" bestFit="1" customWidth="1"/>
    <col min="1548" max="1792" width="9.1796875" style="57"/>
    <col min="1793" max="1793" width="3.81640625" style="57" customWidth="1"/>
    <col min="1794" max="1794" width="18.1796875" style="57" customWidth="1"/>
    <col min="1795" max="1795" width="14.453125" style="57" customWidth="1"/>
    <col min="1796" max="1796" width="15" style="57" customWidth="1"/>
    <col min="1797" max="1797" width="14" style="57" customWidth="1"/>
    <col min="1798" max="1798" width="12.453125" style="57" bestFit="1" customWidth="1"/>
    <col min="1799" max="1799" width="11" style="57" bestFit="1" customWidth="1"/>
    <col min="1800" max="1800" width="8.26953125" style="57" bestFit="1" customWidth="1"/>
    <col min="1801" max="1801" width="12.453125" style="57" bestFit="1" customWidth="1"/>
    <col min="1802" max="1802" width="9.1796875" style="57"/>
    <col min="1803" max="1803" width="13.26953125" style="57" bestFit="1" customWidth="1"/>
    <col min="1804" max="2048" width="9.1796875" style="57"/>
    <col min="2049" max="2049" width="3.81640625" style="57" customWidth="1"/>
    <col min="2050" max="2050" width="18.1796875" style="57" customWidth="1"/>
    <col min="2051" max="2051" width="14.453125" style="57" customWidth="1"/>
    <col min="2052" max="2052" width="15" style="57" customWidth="1"/>
    <col min="2053" max="2053" width="14" style="57" customWidth="1"/>
    <col min="2054" max="2054" width="12.453125" style="57" bestFit="1" customWidth="1"/>
    <col min="2055" max="2055" width="11" style="57" bestFit="1" customWidth="1"/>
    <col min="2056" max="2056" width="8.26953125" style="57" bestFit="1" customWidth="1"/>
    <col min="2057" max="2057" width="12.453125" style="57" bestFit="1" customWidth="1"/>
    <col min="2058" max="2058" width="9.1796875" style="57"/>
    <col min="2059" max="2059" width="13.26953125" style="57" bestFit="1" customWidth="1"/>
    <col min="2060" max="2304" width="9.1796875" style="57"/>
    <col min="2305" max="2305" width="3.81640625" style="57" customWidth="1"/>
    <col min="2306" max="2306" width="18.1796875" style="57" customWidth="1"/>
    <col min="2307" max="2307" width="14.453125" style="57" customWidth="1"/>
    <col min="2308" max="2308" width="15" style="57" customWidth="1"/>
    <col min="2309" max="2309" width="14" style="57" customWidth="1"/>
    <col min="2310" max="2310" width="12.453125" style="57" bestFit="1" customWidth="1"/>
    <col min="2311" max="2311" width="11" style="57" bestFit="1" customWidth="1"/>
    <col min="2312" max="2312" width="8.26953125" style="57" bestFit="1" customWidth="1"/>
    <col min="2313" max="2313" width="12.453125" style="57" bestFit="1" customWidth="1"/>
    <col min="2314" max="2314" width="9.1796875" style="57"/>
    <col min="2315" max="2315" width="13.26953125" style="57" bestFit="1" customWidth="1"/>
    <col min="2316" max="2560" width="9.1796875" style="57"/>
    <col min="2561" max="2561" width="3.81640625" style="57" customWidth="1"/>
    <col min="2562" max="2562" width="18.1796875" style="57" customWidth="1"/>
    <col min="2563" max="2563" width="14.453125" style="57" customWidth="1"/>
    <col min="2564" max="2564" width="15" style="57" customWidth="1"/>
    <col min="2565" max="2565" width="14" style="57" customWidth="1"/>
    <col min="2566" max="2566" width="12.453125" style="57" bestFit="1" customWidth="1"/>
    <col min="2567" max="2567" width="11" style="57" bestFit="1" customWidth="1"/>
    <col min="2568" max="2568" width="8.26953125" style="57" bestFit="1" customWidth="1"/>
    <col min="2569" max="2569" width="12.453125" style="57" bestFit="1" customWidth="1"/>
    <col min="2570" max="2570" width="9.1796875" style="57"/>
    <col min="2571" max="2571" width="13.26953125" style="57" bestFit="1" customWidth="1"/>
    <col min="2572" max="2816" width="9.1796875" style="57"/>
    <col min="2817" max="2817" width="3.81640625" style="57" customWidth="1"/>
    <col min="2818" max="2818" width="18.1796875" style="57" customWidth="1"/>
    <col min="2819" max="2819" width="14.453125" style="57" customWidth="1"/>
    <col min="2820" max="2820" width="15" style="57" customWidth="1"/>
    <col min="2821" max="2821" width="14" style="57" customWidth="1"/>
    <col min="2822" max="2822" width="12.453125" style="57" bestFit="1" customWidth="1"/>
    <col min="2823" max="2823" width="11" style="57" bestFit="1" customWidth="1"/>
    <col min="2824" max="2824" width="8.26953125" style="57" bestFit="1" customWidth="1"/>
    <col min="2825" max="2825" width="12.453125" style="57" bestFit="1" customWidth="1"/>
    <col min="2826" max="2826" width="9.1796875" style="57"/>
    <col min="2827" max="2827" width="13.26953125" style="57" bestFit="1" customWidth="1"/>
    <col min="2828" max="3072" width="9.1796875" style="57"/>
    <col min="3073" max="3073" width="3.81640625" style="57" customWidth="1"/>
    <col min="3074" max="3074" width="18.1796875" style="57" customWidth="1"/>
    <col min="3075" max="3075" width="14.453125" style="57" customWidth="1"/>
    <col min="3076" max="3076" width="15" style="57" customWidth="1"/>
    <col min="3077" max="3077" width="14" style="57" customWidth="1"/>
    <col min="3078" max="3078" width="12.453125" style="57" bestFit="1" customWidth="1"/>
    <col min="3079" max="3079" width="11" style="57" bestFit="1" customWidth="1"/>
    <col min="3080" max="3080" width="8.26953125" style="57" bestFit="1" customWidth="1"/>
    <col min="3081" max="3081" width="12.453125" style="57" bestFit="1" customWidth="1"/>
    <col min="3082" max="3082" width="9.1796875" style="57"/>
    <col min="3083" max="3083" width="13.26953125" style="57" bestFit="1" customWidth="1"/>
    <col min="3084" max="3328" width="9.1796875" style="57"/>
    <col min="3329" max="3329" width="3.81640625" style="57" customWidth="1"/>
    <col min="3330" max="3330" width="18.1796875" style="57" customWidth="1"/>
    <col min="3331" max="3331" width="14.453125" style="57" customWidth="1"/>
    <col min="3332" max="3332" width="15" style="57" customWidth="1"/>
    <col min="3333" max="3333" width="14" style="57" customWidth="1"/>
    <col min="3334" max="3334" width="12.453125" style="57" bestFit="1" customWidth="1"/>
    <col min="3335" max="3335" width="11" style="57" bestFit="1" customWidth="1"/>
    <col min="3336" max="3336" width="8.26953125" style="57" bestFit="1" customWidth="1"/>
    <col min="3337" max="3337" width="12.453125" style="57" bestFit="1" customWidth="1"/>
    <col min="3338" max="3338" width="9.1796875" style="57"/>
    <col min="3339" max="3339" width="13.26953125" style="57" bestFit="1" customWidth="1"/>
    <col min="3340" max="3584" width="9.1796875" style="57"/>
    <col min="3585" max="3585" width="3.81640625" style="57" customWidth="1"/>
    <col min="3586" max="3586" width="18.1796875" style="57" customWidth="1"/>
    <col min="3587" max="3587" width="14.453125" style="57" customWidth="1"/>
    <col min="3588" max="3588" width="15" style="57" customWidth="1"/>
    <col min="3589" max="3589" width="14" style="57" customWidth="1"/>
    <col min="3590" max="3590" width="12.453125" style="57" bestFit="1" customWidth="1"/>
    <col min="3591" max="3591" width="11" style="57" bestFit="1" customWidth="1"/>
    <col min="3592" max="3592" width="8.26953125" style="57" bestFit="1" customWidth="1"/>
    <col min="3593" max="3593" width="12.453125" style="57" bestFit="1" customWidth="1"/>
    <col min="3594" max="3594" width="9.1796875" style="57"/>
    <col min="3595" max="3595" width="13.26953125" style="57" bestFit="1" customWidth="1"/>
    <col min="3596" max="3840" width="9.1796875" style="57"/>
    <col min="3841" max="3841" width="3.81640625" style="57" customWidth="1"/>
    <col min="3842" max="3842" width="18.1796875" style="57" customWidth="1"/>
    <col min="3843" max="3843" width="14.453125" style="57" customWidth="1"/>
    <col min="3844" max="3844" width="15" style="57" customWidth="1"/>
    <col min="3845" max="3845" width="14" style="57" customWidth="1"/>
    <col min="3846" max="3846" width="12.453125" style="57" bestFit="1" customWidth="1"/>
    <col min="3847" max="3847" width="11" style="57" bestFit="1" customWidth="1"/>
    <col min="3848" max="3848" width="8.26953125" style="57" bestFit="1" customWidth="1"/>
    <col min="3849" max="3849" width="12.453125" style="57" bestFit="1" customWidth="1"/>
    <col min="3850" max="3850" width="9.1796875" style="57"/>
    <col min="3851" max="3851" width="13.26953125" style="57" bestFit="1" customWidth="1"/>
    <col min="3852" max="4096" width="9.1796875" style="57"/>
    <col min="4097" max="4097" width="3.81640625" style="57" customWidth="1"/>
    <col min="4098" max="4098" width="18.1796875" style="57" customWidth="1"/>
    <col min="4099" max="4099" width="14.453125" style="57" customWidth="1"/>
    <col min="4100" max="4100" width="15" style="57" customWidth="1"/>
    <col min="4101" max="4101" width="14" style="57" customWidth="1"/>
    <col min="4102" max="4102" width="12.453125" style="57" bestFit="1" customWidth="1"/>
    <col min="4103" max="4103" width="11" style="57" bestFit="1" customWidth="1"/>
    <col min="4104" max="4104" width="8.26953125" style="57" bestFit="1" customWidth="1"/>
    <col min="4105" max="4105" width="12.453125" style="57" bestFit="1" customWidth="1"/>
    <col min="4106" max="4106" width="9.1796875" style="57"/>
    <col min="4107" max="4107" width="13.26953125" style="57" bestFit="1" customWidth="1"/>
    <col min="4108" max="4352" width="9.1796875" style="57"/>
    <col min="4353" max="4353" width="3.81640625" style="57" customWidth="1"/>
    <col min="4354" max="4354" width="18.1796875" style="57" customWidth="1"/>
    <col min="4355" max="4355" width="14.453125" style="57" customWidth="1"/>
    <col min="4356" max="4356" width="15" style="57" customWidth="1"/>
    <col min="4357" max="4357" width="14" style="57" customWidth="1"/>
    <col min="4358" max="4358" width="12.453125" style="57" bestFit="1" customWidth="1"/>
    <col min="4359" max="4359" width="11" style="57" bestFit="1" customWidth="1"/>
    <col min="4360" max="4360" width="8.26953125" style="57" bestFit="1" customWidth="1"/>
    <col min="4361" max="4361" width="12.453125" style="57" bestFit="1" customWidth="1"/>
    <col min="4362" max="4362" width="9.1796875" style="57"/>
    <col min="4363" max="4363" width="13.26953125" style="57" bestFit="1" customWidth="1"/>
    <col min="4364" max="4608" width="9.1796875" style="57"/>
    <col min="4609" max="4609" width="3.81640625" style="57" customWidth="1"/>
    <col min="4610" max="4610" width="18.1796875" style="57" customWidth="1"/>
    <col min="4611" max="4611" width="14.453125" style="57" customWidth="1"/>
    <col min="4612" max="4612" width="15" style="57" customWidth="1"/>
    <col min="4613" max="4613" width="14" style="57" customWidth="1"/>
    <col min="4614" max="4614" width="12.453125" style="57" bestFit="1" customWidth="1"/>
    <col min="4615" max="4615" width="11" style="57" bestFit="1" customWidth="1"/>
    <col min="4616" max="4616" width="8.26953125" style="57" bestFit="1" customWidth="1"/>
    <col min="4617" max="4617" width="12.453125" style="57" bestFit="1" customWidth="1"/>
    <col min="4618" max="4618" width="9.1796875" style="57"/>
    <col min="4619" max="4619" width="13.26953125" style="57" bestFit="1" customWidth="1"/>
    <col min="4620" max="4864" width="9.1796875" style="57"/>
    <col min="4865" max="4865" width="3.81640625" style="57" customWidth="1"/>
    <col min="4866" max="4866" width="18.1796875" style="57" customWidth="1"/>
    <col min="4867" max="4867" width="14.453125" style="57" customWidth="1"/>
    <col min="4868" max="4868" width="15" style="57" customWidth="1"/>
    <col min="4869" max="4869" width="14" style="57" customWidth="1"/>
    <col min="4870" max="4870" width="12.453125" style="57" bestFit="1" customWidth="1"/>
    <col min="4871" max="4871" width="11" style="57" bestFit="1" customWidth="1"/>
    <col min="4872" max="4872" width="8.26953125" style="57" bestFit="1" customWidth="1"/>
    <col min="4873" max="4873" width="12.453125" style="57" bestFit="1" customWidth="1"/>
    <col min="4874" max="4874" width="9.1796875" style="57"/>
    <col min="4875" max="4875" width="13.26953125" style="57" bestFit="1" customWidth="1"/>
    <col min="4876" max="5120" width="9.1796875" style="57"/>
    <col min="5121" max="5121" width="3.81640625" style="57" customWidth="1"/>
    <col min="5122" max="5122" width="18.1796875" style="57" customWidth="1"/>
    <col min="5123" max="5123" width="14.453125" style="57" customWidth="1"/>
    <col min="5124" max="5124" width="15" style="57" customWidth="1"/>
    <col min="5125" max="5125" width="14" style="57" customWidth="1"/>
    <col min="5126" max="5126" width="12.453125" style="57" bestFit="1" customWidth="1"/>
    <col min="5127" max="5127" width="11" style="57" bestFit="1" customWidth="1"/>
    <col min="5128" max="5128" width="8.26953125" style="57" bestFit="1" customWidth="1"/>
    <col min="5129" max="5129" width="12.453125" style="57" bestFit="1" customWidth="1"/>
    <col min="5130" max="5130" width="9.1796875" style="57"/>
    <col min="5131" max="5131" width="13.26953125" style="57" bestFit="1" customWidth="1"/>
    <col min="5132" max="5376" width="9.1796875" style="57"/>
    <col min="5377" max="5377" width="3.81640625" style="57" customWidth="1"/>
    <col min="5378" max="5378" width="18.1796875" style="57" customWidth="1"/>
    <col min="5379" max="5379" width="14.453125" style="57" customWidth="1"/>
    <col min="5380" max="5380" width="15" style="57" customWidth="1"/>
    <col min="5381" max="5381" width="14" style="57" customWidth="1"/>
    <col min="5382" max="5382" width="12.453125" style="57" bestFit="1" customWidth="1"/>
    <col min="5383" max="5383" width="11" style="57" bestFit="1" customWidth="1"/>
    <col min="5384" max="5384" width="8.26953125" style="57" bestFit="1" customWidth="1"/>
    <col min="5385" max="5385" width="12.453125" style="57" bestFit="1" customWidth="1"/>
    <col min="5386" max="5386" width="9.1796875" style="57"/>
    <col min="5387" max="5387" width="13.26953125" style="57" bestFit="1" customWidth="1"/>
    <col min="5388" max="5632" width="9.1796875" style="57"/>
    <col min="5633" max="5633" width="3.81640625" style="57" customWidth="1"/>
    <col min="5634" max="5634" width="18.1796875" style="57" customWidth="1"/>
    <col min="5635" max="5635" width="14.453125" style="57" customWidth="1"/>
    <col min="5636" max="5636" width="15" style="57" customWidth="1"/>
    <col min="5637" max="5637" width="14" style="57" customWidth="1"/>
    <col min="5638" max="5638" width="12.453125" style="57" bestFit="1" customWidth="1"/>
    <col min="5639" max="5639" width="11" style="57" bestFit="1" customWidth="1"/>
    <col min="5640" max="5640" width="8.26953125" style="57" bestFit="1" customWidth="1"/>
    <col min="5641" max="5641" width="12.453125" style="57" bestFit="1" customWidth="1"/>
    <col min="5642" max="5642" width="9.1796875" style="57"/>
    <col min="5643" max="5643" width="13.26953125" style="57" bestFit="1" customWidth="1"/>
    <col min="5644" max="5888" width="9.1796875" style="57"/>
    <col min="5889" max="5889" width="3.81640625" style="57" customWidth="1"/>
    <col min="5890" max="5890" width="18.1796875" style="57" customWidth="1"/>
    <col min="5891" max="5891" width="14.453125" style="57" customWidth="1"/>
    <col min="5892" max="5892" width="15" style="57" customWidth="1"/>
    <col min="5893" max="5893" width="14" style="57" customWidth="1"/>
    <col min="5894" max="5894" width="12.453125" style="57" bestFit="1" customWidth="1"/>
    <col min="5895" max="5895" width="11" style="57" bestFit="1" customWidth="1"/>
    <col min="5896" max="5896" width="8.26953125" style="57" bestFit="1" customWidth="1"/>
    <col min="5897" max="5897" width="12.453125" style="57" bestFit="1" customWidth="1"/>
    <col min="5898" max="5898" width="9.1796875" style="57"/>
    <col min="5899" max="5899" width="13.26953125" style="57" bestFit="1" customWidth="1"/>
    <col min="5900" max="6144" width="9.1796875" style="57"/>
    <col min="6145" max="6145" width="3.81640625" style="57" customWidth="1"/>
    <col min="6146" max="6146" width="18.1796875" style="57" customWidth="1"/>
    <col min="6147" max="6147" width="14.453125" style="57" customWidth="1"/>
    <col min="6148" max="6148" width="15" style="57" customWidth="1"/>
    <col min="6149" max="6149" width="14" style="57" customWidth="1"/>
    <col min="6150" max="6150" width="12.453125" style="57" bestFit="1" customWidth="1"/>
    <col min="6151" max="6151" width="11" style="57" bestFit="1" customWidth="1"/>
    <col min="6152" max="6152" width="8.26953125" style="57" bestFit="1" customWidth="1"/>
    <col min="6153" max="6153" width="12.453125" style="57" bestFit="1" customWidth="1"/>
    <col min="6154" max="6154" width="9.1796875" style="57"/>
    <col min="6155" max="6155" width="13.26953125" style="57" bestFit="1" customWidth="1"/>
    <col min="6156" max="6400" width="9.1796875" style="57"/>
    <col min="6401" max="6401" width="3.81640625" style="57" customWidth="1"/>
    <col min="6402" max="6402" width="18.1796875" style="57" customWidth="1"/>
    <col min="6403" max="6403" width="14.453125" style="57" customWidth="1"/>
    <col min="6404" max="6404" width="15" style="57" customWidth="1"/>
    <col min="6405" max="6405" width="14" style="57" customWidth="1"/>
    <col min="6406" max="6406" width="12.453125" style="57" bestFit="1" customWidth="1"/>
    <col min="6407" max="6407" width="11" style="57" bestFit="1" customWidth="1"/>
    <col min="6408" max="6408" width="8.26953125" style="57" bestFit="1" customWidth="1"/>
    <col min="6409" max="6409" width="12.453125" style="57" bestFit="1" customWidth="1"/>
    <col min="6410" max="6410" width="9.1796875" style="57"/>
    <col min="6411" max="6411" width="13.26953125" style="57" bestFit="1" customWidth="1"/>
    <col min="6412" max="6656" width="9.1796875" style="57"/>
    <col min="6657" max="6657" width="3.81640625" style="57" customWidth="1"/>
    <col min="6658" max="6658" width="18.1796875" style="57" customWidth="1"/>
    <col min="6659" max="6659" width="14.453125" style="57" customWidth="1"/>
    <col min="6660" max="6660" width="15" style="57" customWidth="1"/>
    <col min="6661" max="6661" width="14" style="57" customWidth="1"/>
    <col min="6662" max="6662" width="12.453125" style="57" bestFit="1" customWidth="1"/>
    <col min="6663" max="6663" width="11" style="57" bestFit="1" customWidth="1"/>
    <col min="6664" max="6664" width="8.26953125" style="57" bestFit="1" customWidth="1"/>
    <col min="6665" max="6665" width="12.453125" style="57" bestFit="1" customWidth="1"/>
    <col min="6666" max="6666" width="9.1796875" style="57"/>
    <col min="6667" max="6667" width="13.26953125" style="57" bestFit="1" customWidth="1"/>
    <col min="6668" max="6912" width="9.1796875" style="57"/>
    <col min="6913" max="6913" width="3.81640625" style="57" customWidth="1"/>
    <col min="6914" max="6914" width="18.1796875" style="57" customWidth="1"/>
    <col min="6915" max="6915" width="14.453125" style="57" customWidth="1"/>
    <col min="6916" max="6916" width="15" style="57" customWidth="1"/>
    <col min="6917" max="6917" width="14" style="57" customWidth="1"/>
    <col min="6918" max="6918" width="12.453125" style="57" bestFit="1" customWidth="1"/>
    <col min="6919" max="6919" width="11" style="57" bestFit="1" customWidth="1"/>
    <col min="6920" max="6920" width="8.26953125" style="57" bestFit="1" customWidth="1"/>
    <col min="6921" max="6921" width="12.453125" style="57" bestFit="1" customWidth="1"/>
    <col min="6922" max="6922" width="9.1796875" style="57"/>
    <col min="6923" max="6923" width="13.26953125" style="57" bestFit="1" customWidth="1"/>
    <col min="6924" max="7168" width="9.1796875" style="57"/>
    <col min="7169" max="7169" width="3.81640625" style="57" customWidth="1"/>
    <col min="7170" max="7170" width="18.1796875" style="57" customWidth="1"/>
    <col min="7171" max="7171" width="14.453125" style="57" customWidth="1"/>
    <col min="7172" max="7172" width="15" style="57" customWidth="1"/>
    <col min="7173" max="7173" width="14" style="57" customWidth="1"/>
    <col min="7174" max="7174" width="12.453125" style="57" bestFit="1" customWidth="1"/>
    <col min="7175" max="7175" width="11" style="57" bestFit="1" customWidth="1"/>
    <col min="7176" max="7176" width="8.26953125" style="57" bestFit="1" customWidth="1"/>
    <col min="7177" max="7177" width="12.453125" style="57" bestFit="1" customWidth="1"/>
    <col min="7178" max="7178" width="9.1796875" style="57"/>
    <col min="7179" max="7179" width="13.26953125" style="57" bestFit="1" customWidth="1"/>
    <col min="7180" max="7424" width="9.1796875" style="57"/>
    <col min="7425" max="7425" width="3.81640625" style="57" customWidth="1"/>
    <col min="7426" max="7426" width="18.1796875" style="57" customWidth="1"/>
    <col min="7427" max="7427" width="14.453125" style="57" customWidth="1"/>
    <col min="7428" max="7428" width="15" style="57" customWidth="1"/>
    <col min="7429" max="7429" width="14" style="57" customWidth="1"/>
    <col min="7430" max="7430" width="12.453125" style="57" bestFit="1" customWidth="1"/>
    <col min="7431" max="7431" width="11" style="57" bestFit="1" customWidth="1"/>
    <col min="7432" max="7432" width="8.26953125" style="57" bestFit="1" customWidth="1"/>
    <col min="7433" max="7433" width="12.453125" style="57" bestFit="1" customWidth="1"/>
    <col min="7434" max="7434" width="9.1796875" style="57"/>
    <col min="7435" max="7435" width="13.26953125" style="57" bestFit="1" customWidth="1"/>
    <col min="7436" max="7680" width="9.1796875" style="57"/>
    <col min="7681" max="7681" width="3.81640625" style="57" customWidth="1"/>
    <col min="7682" max="7682" width="18.1796875" style="57" customWidth="1"/>
    <col min="7683" max="7683" width="14.453125" style="57" customWidth="1"/>
    <col min="7684" max="7684" width="15" style="57" customWidth="1"/>
    <col min="7685" max="7685" width="14" style="57" customWidth="1"/>
    <col min="7686" max="7686" width="12.453125" style="57" bestFit="1" customWidth="1"/>
    <col min="7687" max="7687" width="11" style="57" bestFit="1" customWidth="1"/>
    <col min="7688" max="7688" width="8.26953125" style="57" bestFit="1" customWidth="1"/>
    <col min="7689" max="7689" width="12.453125" style="57" bestFit="1" customWidth="1"/>
    <col min="7690" max="7690" width="9.1796875" style="57"/>
    <col min="7691" max="7691" width="13.26953125" style="57" bestFit="1" customWidth="1"/>
    <col min="7692" max="7936" width="9.1796875" style="57"/>
    <col min="7937" max="7937" width="3.81640625" style="57" customWidth="1"/>
    <col min="7938" max="7938" width="18.1796875" style="57" customWidth="1"/>
    <col min="7939" max="7939" width="14.453125" style="57" customWidth="1"/>
    <col min="7940" max="7940" width="15" style="57" customWidth="1"/>
    <col min="7941" max="7941" width="14" style="57" customWidth="1"/>
    <col min="7942" max="7942" width="12.453125" style="57" bestFit="1" customWidth="1"/>
    <col min="7943" max="7943" width="11" style="57" bestFit="1" customWidth="1"/>
    <col min="7944" max="7944" width="8.26953125" style="57" bestFit="1" customWidth="1"/>
    <col min="7945" max="7945" width="12.453125" style="57" bestFit="1" customWidth="1"/>
    <col min="7946" max="7946" width="9.1796875" style="57"/>
    <col min="7947" max="7947" width="13.26953125" style="57" bestFit="1" customWidth="1"/>
    <col min="7948" max="8192" width="9.1796875" style="57"/>
    <col min="8193" max="8193" width="3.81640625" style="57" customWidth="1"/>
    <col min="8194" max="8194" width="18.1796875" style="57" customWidth="1"/>
    <col min="8195" max="8195" width="14.453125" style="57" customWidth="1"/>
    <col min="8196" max="8196" width="15" style="57" customWidth="1"/>
    <col min="8197" max="8197" width="14" style="57" customWidth="1"/>
    <col min="8198" max="8198" width="12.453125" style="57" bestFit="1" customWidth="1"/>
    <col min="8199" max="8199" width="11" style="57" bestFit="1" customWidth="1"/>
    <col min="8200" max="8200" width="8.26953125" style="57" bestFit="1" customWidth="1"/>
    <col min="8201" max="8201" width="12.453125" style="57" bestFit="1" customWidth="1"/>
    <col min="8202" max="8202" width="9.1796875" style="57"/>
    <col min="8203" max="8203" width="13.26953125" style="57" bestFit="1" customWidth="1"/>
    <col min="8204" max="8448" width="9.1796875" style="57"/>
    <col min="8449" max="8449" width="3.81640625" style="57" customWidth="1"/>
    <col min="8450" max="8450" width="18.1796875" style="57" customWidth="1"/>
    <col min="8451" max="8451" width="14.453125" style="57" customWidth="1"/>
    <col min="8452" max="8452" width="15" style="57" customWidth="1"/>
    <col min="8453" max="8453" width="14" style="57" customWidth="1"/>
    <col min="8454" max="8454" width="12.453125" style="57" bestFit="1" customWidth="1"/>
    <col min="8455" max="8455" width="11" style="57" bestFit="1" customWidth="1"/>
    <col min="8456" max="8456" width="8.26953125" style="57" bestFit="1" customWidth="1"/>
    <col min="8457" max="8457" width="12.453125" style="57" bestFit="1" customWidth="1"/>
    <col min="8458" max="8458" width="9.1796875" style="57"/>
    <col min="8459" max="8459" width="13.26953125" style="57" bestFit="1" customWidth="1"/>
    <col min="8460" max="8704" width="9.1796875" style="57"/>
    <col min="8705" max="8705" width="3.81640625" style="57" customWidth="1"/>
    <col min="8706" max="8706" width="18.1796875" style="57" customWidth="1"/>
    <col min="8707" max="8707" width="14.453125" style="57" customWidth="1"/>
    <col min="8708" max="8708" width="15" style="57" customWidth="1"/>
    <col min="8709" max="8709" width="14" style="57" customWidth="1"/>
    <col min="8710" max="8710" width="12.453125" style="57" bestFit="1" customWidth="1"/>
    <col min="8711" max="8711" width="11" style="57" bestFit="1" customWidth="1"/>
    <col min="8712" max="8712" width="8.26953125" style="57" bestFit="1" customWidth="1"/>
    <col min="8713" max="8713" width="12.453125" style="57" bestFit="1" customWidth="1"/>
    <col min="8714" max="8714" width="9.1796875" style="57"/>
    <col min="8715" max="8715" width="13.26953125" style="57" bestFit="1" customWidth="1"/>
    <col min="8716" max="8960" width="9.1796875" style="57"/>
    <col min="8961" max="8961" width="3.81640625" style="57" customWidth="1"/>
    <col min="8962" max="8962" width="18.1796875" style="57" customWidth="1"/>
    <col min="8963" max="8963" width="14.453125" style="57" customWidth="1"/>
    <col min="8964" max="8964" width="15" style="57" customWidth="1"/>
    <col min="8965" max="8965" width="14" style="57" customWidth="1"/>
    <col min="8966" max="8966" width="12.453125" style="57" bestFit="1" customWidth="1"/>
    <col min="8967" max="8967" width="11" style="57" bestFit="1" customWidth="1"/>
    <col min="8968" max="8968" width="8.26953125" style="57" bestFit="1" customWidth="1"/>
    <col min="8969" max="8969" width="12.453125" style="57" bestFit="1" customWidth="1"/>
    <col min="8970" max="8970" width="9.1796875" style="57"/>
    <col min="8971" max="8971" width="13.26953125" style="57" bestFit="1" customWidth="1"/>
    <col min="8972" max="9216" width="9.1796875" style="57"/>
    <col min="9217" max="9217" width="3.81640625" style="57" customWidth="1"/>
    <col min="9218" max="9218" width="18.1796875" style="57" customWidth="1"/>
    <col min="9219" max="9219" width="14.453125" style="57" customWidth="1"/>
    <col min="9220" max="9220" width="15" style="57" customWidth="1"/>
    <col min="9221" max="9221" width="14" style="57" customWidth="1"/>
    <col min="9222" max="9222" width="12.453125" style="57" bestFit="1" customWidth="1"/>
    <col min="9223" max="9223" width="11" style="57" bestFit="1" customWidth="1"/>
    <col min="9224" max="9224" width="8.26953125" style="57" bestFit="1" customWidth="1"/>
    <col min="9225" max="9225" width="12.453125" style="57" bestFit="1" customWidth="1"/>
    <col min="9226" max="9226" width="9.1796875" style="57"/>
    <col min="9227" max="9227" width="13.26953125" style="57" bestFit="1" customWidth="1"/>
    <col min="9228" max="9472" width="9.1796875" style="57"/>
    <col min="9473" max="9473" width="3.81640625" style="57" customWidth="1"/>
    <col min="9474" max="9474" width="18.1796875" style="57" customWidth="1"/>
    <col min="9475" max="9475" width="14.453125" style="57" customWidth="1"/>
    <col min="9476" max="9476" width="15" style="57" customWidth="1"/>
    <col min="9477" max="9477" width="14" style="57" customWidth="1"/>
    <col min="9478" max="9478" width="12.453125" style="57" bestFit="1" customWidth="1"/>
    <col min="9479" max="9479" width="11" style="57" bestFit="1" customWidth="1"/>
    <col min="9480" max="9480" width="8.26953125" style="57" bestFit="1" customWidth="1"/>
    <col min="9481" max="9481" width="12.453125" style="57" bestFit="1" customWidth="1"/>
    <col min="9482" max="9482" width="9.1796875" style="57"/>
    <col min="9483" max="9483" width="13.26953125" style="57" bestFit="1" customWidth="1"/>
    <col min="9484" max="9728" width="9.1796875" style="57"/>
    <col min="9729" max="9729" width="3.81640625" style="57" customWidth="1"/>
    <col min="9730" max="9730" width="18.1796875" style="57" customWidth="1"/>
    <col min="9731" max="9731" width="14.453125" style="57" customWidth="1"/>
    <col min="9732" max="9732" width="15" style="57" customWidth="1"/>
    <col min="9733" max="9733" width="14" style="57" customWidth="1"/>
    <col min="9734" max="9734" width="12.453125" style="57" bestFit="1" customWidth="1"/>
    <col min="9735" max="9735" width="11" style="57" bestFit="1" customWidth="1"/>
    <col min="9736" max="9736" width="8.26953125" style="57" bestFit="1" customWidth="1"/>
    <col min="9737" max="9737" width="12.453125" style="57" bestFit="1" customWidth="1"/>
    <col min="9738" max="9738" width="9.1796875" style="57"/>
    <col min="9739" max="9739" width="13.26953125" style="57" bestFit="1" customWidth="1"/>
    <col min="9740" max="9984" width="9.1796875" style="57"/>
    <col min="9985" max="9985" width="3.81640625" style="57" customWidth="1"/>
    <col min="9986" max="9986" width="18.1796875" style="57" customWidth="1"/>
    <col min="9987" max="9987" width="14.453125" style="57" customWidth="1"/>
    <col min="9988" max="9988" width="15" style="57" customWidth="1"/>
    <col min="9989" max="9989" width="14" style="57" customWidth="1"/>
    <col min="9990" max="9990" width="12.453125" style="57" bestFit="1" customWidth="1"/>
    <col min="9991" max="9991" width="11" style="57" bestFit="1" customWidth="1"/>
    <col min="9992" max="9992" width="8.26953125" style="57" bestFit="1" customWidth="1"/>
    <col min="9993" max="9993" width="12.453125" style="57" bestFit="1" customWidth="1"/>
    <col min="9994" max="9994" width="9.1796875" style="57"/>
    <col min="9995" max="9995" width="13.26953125" style="57" bestFit="1" customWidth="1"/>
    <col min="9996" max="10240" width="9.1796875" style="57"/>
    <col min="10241" max="10241" width="3.81640625" style="57" customWidth="1"/>
    <col min="10242" max="10242" width="18.1796875" style="57" customWidth="1"/>
    <col min="10243" max="10243" width="14.453125" style="57" customWidth="1"/>
    <col min="10244" max="10244" width="15" style="57" customWidth="1"/>
    <col min="10245" max="10245" width="14" style="57" customWidth="1"/>
    <col min="10246" max="10246" width="12.453125" style="57" bestFit="1" customWidth="1"/>
    <col min="10247" max="10247" width="11" style="57" bestFit="1" customWidth="1"/>
    <col min="10248" max="10248" width="8.26953125" style="57" bestFit="1" customWidth="1"/>
    <col min="10249" max="10249" width="12.453125" style="57" bestFit="1" customWidth="1"/>
    <col min="10250" max="10250" width="9.1796875" style="57"/>
    <col min="10251" max="10251" width="13.26953125" style="57" bestFit="1" customWidth="1"/>
    <col min="10252" max="10496" width="9.1796875" style="57"/>
    <col min="10497" max="10497" width="3.81640625" style="57" customWidth="1"/>
    <col min="10498" max="10498" width="18.1796875" style="57" customWidth="1"/>
    <col min="10499" max="10499" width="14.453125" style="57" customWidth="1"/>
    <col min="10500" max="10500" width="15" style="57" customWidth="1"/>
    <col min="10501" max="10501" width="14" style="57" customWidth="1"/>
    <col min="10502" max="10502" width="12.453125" style="57" bestFit="1" customWidth="1"/>
    <col min="10503" max="10503" width="11" style="57" bestFit="1" customWidth="1"/>
    <col min="10504" max="10504" width="8.26953125" style="57" bestFit="1" customWidth="1"/>
    <col min="10505" max="10505" width="12.453125" style="57" bestFit="1" customWidth="1"/>
    <col min="10506" max="10506" width="9.1796875" style="57"/>
    <col min="10507" max="10507" width="13.26953125" style="57" bestFit="1" customWidth="1"/>
    <col min="10508" max="10752" width="9.1796875" style="57"/>
    <col min="10753" max="10753" width="3.81640625" style="57" customWidth="1"/>
    <col min="10754" max="10754" width="18.1796875" style="57" customWidth="1"/>
    <col min="10755" max="10755" width="14.453125" style="57" customWidth="1"/>
    <col min="10756" max="10756" width="15" style="57" customWidth="1"/>
    <col min="10757" max="10757" width="14" style="57" customWidth="1"/>
    <col min="10758" max="10758" width="12.453125" style="57" bestFit="1" customWidth="1"/>
    <col min="10759" max="10759" width="11" style="57" bestFit="1" customWidth="1"/>
    <col min="10760" max="10760" width="8.26953125" style="57" bestFit="1" customWidth="1"/>
    <col min="10761" max="10761" width="12.453125" style="57" bestFit="1" customWidth="1"/>
    <col min="10762" max="10762" width="9.1796875" style="57"/>
    <col min="10763" max="10763" width="13.26953125" style="57" bestFit="1" customWidth="1"/>
    <col min="10764" max="11008" width="9.1796875" style="57"/>
    <col min="11009" max="11009" width="3.81640625" style="57" customWidth="1"/>
    <col min="11010" max="11010" width="18.1796875" style="57" customWidth="1"/>
    <col min="11011" max="11011" width="14.453125" style="57" customWidth="1"/>
    <col min="11012" max="11012" width="15" style="57" customWidth="1"/>
    <col min="11013" max="11013" width="14" style="57" customWidth="1"/>
    <col min="11014" max="11014" width="12.453125" style="57" bestFit="1" customWidth="1"/>
    <col min="11015" max="11015" width="11" style="57" bestFit="1" customWidth="1"/>
    <col min="11016" max="11016" width="8.26953125" style="57" bestFit="1" customWidth="1"/>
    <col min="11017" max="11017" width="12.453125" style="57" bestFit="1" customWidth="1"/>
    <col min="11018" max="11018" width="9.1796875" style="57"/>
    <col min="11019" max="11019" width="13.26953125" style="57" bestFit="1" customWidth="1"/>
    <col min="11020" max="11264" width="9.1796875" style="57"/>
    <col min="11265" max="11265" width="3.81640625" style="57" customWidth="1"/>
    <col min="11266" max="11266" width="18.1796875" style="57" customWidth="1"/>
    <col min="11267" max="11267" width="14.453125" style="57" customWidth="1"/>
    <col min="11268" max="11268" width="15" style="57" customWidth="1"/>
    <col min="11269" max="11269" width="14" style="57" customWidth="1"/>
    <col min="11270" max="11270" width="12.453125" style="57" bestFit="1" customWidth="1"/>
    <col min="11271" max="11271" width="11" style="57" bestFit="1" customWidth="1"/>
    <col min="11272" max="11272" width="8.26953125" style="57" bestFit="1" customWidth="1"/>
    <col min="11273" max="11273" width="12.453125" style="57" bestFit="1" customWidth="1"/>
    <col min="11274" max="11274" width="9.1796875" style="57"/>
    <col min="11275" max="11275" width="13.26953125" style="57" bestFit="1" customWidth="1"/>
    <col min="11276" max="11520" width="9.1796875" style="57"/>
    <col min="11521" max="11521" width="3.81640625" style="57" customWidth="1"/>
    <col min="11522" max="11522" width="18.1796875" style="57" customWidth="1"/>
    <col min="11523" max="11523" width="14.453125" style="57" customWidth="1"/>
    <col min="11524" max="11524" width="15" style="57" customWidth="1"/>
    <col min="11525" max="11525" width="14" style="57" customWidth="1"/>
    <col min="11526" max="11526" width="12.453125" style="57" bestFit="1" customWidth="1"/>
    <col min="11527" max="11527" width="11" style="57" bestFit="1" customWidth="1"/>
    <col min="11528" max="11528" width="8.26953125" style="57" bestFit="1" customWidth="1"/>
    <col min="11529" max="11529" width="12.453125" style="57" bestFit="1" customWidth="1"/>
    <col min="11530" max="11530" width="9.1796875" style="57"/>
    <col min="11531" max="11531" width="13.26953125" style="57" bestFit="1" customWidth="1"/>
    <col min="11532" max="11776" width="9.1796875" style="57"/>
    <col min="11777" max="11777" width="3.81640625" style="57" customWidth="1"/>
    <col min="11778" max="11778" width="18.1796875" style="57" customWidth="1"/>
    <col min="11779" max="11779" width="14.453125" style="57" customWidth="1"/>
    <col min="11780" max="11780" width="15" style="57" customWidth="1"/>
    <col min="11781" max="11781" width="14" style="57" customWidth="1"/>
    <col min="11782" max="11782" width="12.453125" style="57" bestFit="1" customWidth="1"/>
    <col min="11783" max="11783" width="11" style="57" bestFit="1" customWidth="1"/>
    <col min="11784" max="11784" width="8.26953125" style="57" bestFit="1" customWidth="1"/>
    <col min="11785" max="11785" width="12.453125" style="57" bestFit="1" customWidth="1"/>
    <col min="11786" max="11786" width="9.1796875" style="57"/>
    <col min="11787" max="11787" width="13.26953125" style="57" bestFit="1" customWidth="1"/>
    <col min="11788" max="12032" width="9.1796875" style="57"/>
    <col min="12033" max="12033" width="3.81640625" style="57" customWidth="1"/>
    <col min="12034" max="12034" width="18.1796875" style="57" customWidth="1"/>
    <col min="12035" max="12035" width="14.453125" style="57" customWidth="1"/>
    <col min="12036" max="12036" width="15" style="57" customWidth="1"/>
    <col min="12037" max="12037" width="14" style="57" customWidth="1"/>
    <col min="12038" max="12038" width="12.453125" style="57" bestFit="1" customWidth="1"/>
    <col min="12039" max="12039" width="11" style="57" bestFit="1" customWidth="1"/>
    <col min="12040" max="12040" width="8.26953125" style="57" bestFit="1" customWidth="1"/>
    <col min="12041" max="12041" width="12.453125" style="57" bestFit="1" customWidth="1"/>
    <col min="12042" max="12042" width="9.1796875" style="57"/>
    <col min="12043" max="12043" width="13.26953125" style="57" bestFit="1" customWidth="1"/>
    <col min="12044" max="12288" width="9.1796875" style="57"/>
    <col min="12289" max="12289" width="3.81640625" style="57" customWidth="1"/>
    <col min="12290" max="12290" width="18.1796875" style="57" customWidth="1"/>
    <col min="12291" max="12291" width="14.453125" style="57" customWidth="1"/>
    <col min="12292" max="12292" width="15" style="57" customWidth="1"/>
    <col min="12293" max="12293" width="14" style="57" customWidth="1"/>
    <col min="12294" max="12294" width="12.453125" style="57" bestFit="1" customWidth="1"/>
    <col min="12295" max="12295" width="11" style="57" bestFit="1" customWidth="1"/>
    <col min="12296" max="12296" width="8.26953125" style="57" bestFit="1" customWidth="1"/>
    <col min="12297" max="12297" width="12.453125" style="57" bestFit="1" customWidth="1"/>
    <col min="12298" max="12298" width="9.1796875" style="57"/>
    <col min="12299" max="12299" width="13.26953125" style="57" bestFit="1" customWidth="1"/>
    <col min="12300" max="12544" width="9.1796875" style="57"/>
    <col min="12545" max="12545" width="3.81640625" style="57" customWidth="1"/>
    <col min="12546" max="12546" width="18.1796875" style="57" customWidth="1"/>
    <col min="12547" max="12547" width="14.453125" style="57" customWidth="1"/>
    <col min="12548" max="12548" width="15" style="57" customWidth="1"/>
    <col min="12549" max="12549" width="14" style="57" customWidth="1"/>
    <col min="12550" max="12550" width="12.453125" style="57" bestFit="1" customWidth="1"/>
    <col min="12551" max="12551" width="11" style="57" bestFit="1" customWidth="1"/>
    <col min="12552" max="12552" width="8.26953125" style="57" bestFit="1" customWidth="1"/>
    <col min="12553" max="12553" width="12.453125" style="57" bestFit="1" customWidth="1"/>
    <col min="12554" max="12554" width="9.1796875" style="57"/>
    <col min="12555" max="12555" width="13.26953125" style="57" bestFit="1" customWidth="1"/>
    <col min="12556" max="12800" width="9.1796875" style="57"/>
    <col min="12801" max="12801" width="3.81640625" style="57" customWidth="1"/>
    <col min="12802" max="12802" width="18.1796875" style="57" customWidth="1"/>
    <col min="12803" max="12803" width="14.453125" style="57" customWidth="1"/>
    <col min="12804" max="12804" width="15" style="57" customWidth="1"/>
    <col min="12805" max="12805" width="14" style="57" customWidth="1"/>
    <col min="12806" max="12806" width="12.453125" style="57" bestFit="1" customWidth="1"/>
    <col min="12807" max="12807" width="11" style="57" bestFit="1" customWidth="1"/>
    <col min="12808" max="12808" width="8.26953125" style="57" bestFit="1" customWidth="1"/>
    <col min="12809" max="12809" width="12.453125" style="57" bestFit="1" customWidth="1"/>
    <col min="12810" max="12810" width="9.1796875" style="57"/>
    <col min="12811" max="12811" width="13.26953125" style="57" bestFit="1" customWidth="1"/>
    <col min="12812" max="13056" width="9.1796875" style="57"/>
    <col min="13057" max="13057" width="3.81640625" style="57" customWidth="1"/>
    <col min="13058" max="13058" width="18.1796875" style="57" customWidth="1"/>
    <col min="13059" max="13059" width="14.453125" style="57" customWidth="1"/>
    <col min="13060" max="13060" width="15" style="57" customWidth="1"/>
    <col min="13061" max="13061" width="14" style="57" customWidth="1"/>
    <col min="13062" max="13062" width="12.453125" style="57" bestFit="1" customWidth="1"/>
    <col min="13063" max="13063" width="11" style="57" bestFit="1" customWidth="1"/>
    <col min="13064" max="13064" width="8.26953125" style="57" bestFit="1" customWidth="1"/>
    <col min="13065" max="13065" width="12.453125" style="57" bestFit="1" customWidth="1"/>
    <col min="13066" max="13066" width="9.1796875" style="57"/>
    <col min="13067" max="13067" width="13.26953125" style="57" bestFit="1" customWidth="1"/>
    <col min="13068" max="13312" width="9.1796875" style="57"/>
    <col min="13313" max="13313" width="3.81640625" style="57" customWidth="1"/>
    <col min="13314" max="13314" width="18.1796875" style="57" customWidth="1"/>
    <col min="13315" max="13315" width="14.453125" style="57" customWidth="1"/>
    <col min="13316" max="13316" width="15" style="57" customWidth="1"/>
    <col min="13317" max="13317" width="14" style="57" customWidth="1"/>
    <col min="13318" max="13318" width="12.453125" style="57" bestFit="1" customWidth="1"/>
    <col min="13319" max="13319" width="11" style="57" bestFit="1" customWidth="1"/>
    <col min="13320" max="13320" width="8.26953125" style="57" bestFit="1" customWidth="1"/>
    <col min="13321" max="13321" width="12.453125" style="57" bestFit="1" customWidth="1"/>
    <col min="13322" max="13322" width="9.1796875" style="57"/>
    <col min="13323" max="13323" width="13.26953125" style="57" bestFit="1" customWidth="1"/>
    <col min="13324" max="13568" width="9.1796875" style="57"/>
    <col min="13569" max="13569" width="3.81640625" style="57" customWidth="1"/>
    <col min="13570" max="13570" width="18.1796875" style="57" customWidth="1"/>
    <col min="13571" max="13571" width="14.453125" style="57" customWidth="1"/>
    <col min="13572" max="13572" width="15" style="57" customWidth="1"/>
    <col min="13573" max="13573" width="14" style="57" customWidth="1"/>
    <col min="13574" max="13574" width="12.453125" style="57" bestFit="1" customWidth="1"/>
    <col min="13575" max="13575" width="11" style="57" bestFit="1" customWidth="1"/>
    <col min="13576" max="13576" width="8.26953125" style="57" bestFit="1" customWidth="1"/>
    <col min="13577" max="13577" width="12.453125" style="57" bestFit="1" customWidth="1"/>
    <col min="13578" max="13578" width="9.1796875" style="57"/>
    <col min="13579" max="13579" width="13.26953125" style="57" bestFit="1" customWidth="1"/>
    <col min="13580" max="13824" width="9.1796875" style="57"/>
    <col min="13825" max="13825" width="3.81640625" style="57" customWidth="1"/>
    <col min="13826" max="13826" width="18.1796875" style="57" customWidth="1"/>
    <col min="13827" max="13827" width="14.453125" style="57" customWidth="1"/>
    <col min="13828" max="13828" width="15" style="57" customWidth="1"/>
    <col min="13829" max="13829" width="14" style="57" customWidth="1"/>
    <col min="13830" max="13830" width="12.453125" style="57" bestFit="1" customWidth="1"/>
    <col min="13831" max="13831" width="11" style="57" bestFit="1" customWidth="1"/>
    <col min="13832" max="13832" width="8.26953125" style="57" bestFit="1" customWidth="1"/>
    <col min="13833" max="13833" width="12.453125" style="57" bestFit="1" customWidth="1"/>
    <col min="13834" max="13834" width="9.1796875" style="57"/>
    <col min="13835" max="13835" width="13.26953125" style="57" bestFit="1" customWidth="1"/>
    <col min="13836" max="14080" width="9.1796875" style="57"/>
    <col min="14081" max="14081" width="3.81640625" style="57" customWidth="1"/>
    <col min="14082" max="14082" width="18.1796875" style="57" customWidth="1"/>
    <col min="14083" max="14083" width="14.453125" style="57" customWidth="1"/>
    <col min="14084" max="14084" width="15" style="57" customWidth="1"/>
    <col min="14085" max="14085" width="14" style="57" customWidth="1"/>
    <col min="14086" max="14086" width="12.453125" style="57" bestFit="1" customWidth="1"/>
    <col min="14087" max="14087" width="11" style="57" bestFit="1" customWidth="1"/>
    <col min="14088" max="14088" width="8.26953125" style="57" bestFit="1" customWidth="1"/>
    <col min="14089" max="14089" width="12.453125" style="57" bestFit="1" customWidth="1"/>
    <col min="14090" max="14090" width="9.1796875" style="57"/>
    <col min="14091" max="14091" width="13.26953125" style="57" bestFit="1" customWidth="1"/>
    <col min="14092" max="14336" width="9.1796875" style="57"/>
    <col min="14337" max="14337" width="3.81640625" style="57" customWidth="1"/>
    <col min="14338" max="14338" width="18.1796875" style="57" customWidth="1"/>
    <col min="14339" max="14339" width="14.453125" style="57" customWidth="1"/>
    <col min="14340" max="14340" width="15" style="57" customWidth="1"/>
    <col min="14341" max="14341" width="14" style="57" customWidth="1"/>
    <col min="14342" max="14342" width="12.453125" style="57" bestFit="1" customWidth="1"/>
    <col min="14343" max="14343" width="11" style="57" bestFit="1" customWidth="1"/>
    <col min="14344" max="14344" width="8.26953125" style="57" bestFit="1" customWidth="1"/>
    <col min="14345" max="14345" width="12.453125" style="57" bestFit="1" customWidth="1"/>
    <col min="14346" max="14346" width="9.1796875" style="57"/>
    <col min="14347" max="14347" width="13.26953125" style="57" bestFit="1" customWidth="1"/>
    <col min="14348" max="14592" width="9.1796875" style="57"/>
    <col min="14593" max="14593" width="3.81640625" style="57" customWidth="1"/>
    <col min="14594" max="14594" width="18.1796875" style="57" customWidth="1"/>
    <col min="14595" max="14595" width="14.453125" style="57" customWidth="1"/>
    <col min="14596" max="14596" width="15" style="57" customWidth="1"/>
    <col min="14597" max="14597" width="14" style="57" customWidth="1"/>
    <col min="14598" max="14598" width="12.453125" style="57" bestFit="1" customWidth="1"/>
    <col min="14599" max="14599" width="11" style="57" bestFit="1" customWidth="1"/>
    <col min="14600" max="14600" width="8.26953125" style="57" bestFit="1" customWidth="1"/>
    <col min="14601" max="14601" width="12.453125" style="57" bestFit="1" customWidth="1"/>
    <col min="14602" max="14602" width="9.1796875" style="57"/>
    <col min="14603" max="14603" width="13.26953125" style="57" bestFit="1" customWidth="1"/>
    <col min="14604" max="14848" width="9.1796875" style="57"/>
    <col min="14849" max="14849" width="3.81640625" style="57" customWidth="1"/>
    <col min="14850" max="14850" width="18.1796875" style="57" customWidth="1"/>
    <col min="14851" max="14851" width="14.453125" style="57" customWidth="1"/>
    <col min="14852" max="14852" width="15" style="57" customWidth="1"/>
    <col min="14853" max="14853" width="14" style="57" customWidth="1"/>
    <col min="14854" max="14854" width="12.453125" style="57" bestFit="1" customWidth="1"/>
    <col min="14855" max="14855" width="11" style="57" bestFit="1" customWidth="1"/>
    <col min="14856" max="14856" width="8.26953125" style="57" bestFit="1" customWidth="1"/>
    <col min="14857" max="14857" width="12.453125" style="57" bestFit="1" customWidth="1"/>
    <col min="14858" max="14858" width="9.1796875" style="57"/>
    <col min="14859" max="14859" width="13.26953125" style="57" bestFit="1" customWidth="1"/>
    <col min="14860" max="15104" width="9.1796875" style="57"/>
    <col min="15105" max="15105" width="3.81640625" style="57" customWidth="1"/>
    <col min="15106" max="15106" width="18.1796875" style="57" customWidth="1"/>
    <col min="15107" max="15107" width="14.453125" style="57" customWidth="1"/>
    <col min="15108" max="15108" width="15" style="57" customWidth="1"/>
    <col min="15109" max="15109" width="14" style="57" customWidth="1"/>
    <col min="15110" max="15110" width="12.453125" style="57" bestFit="1" customWidth="1"/>
    <col min="15111" max="15111" width="11" style="57" bestFit="1" customWidth="1"/>
    <col min="15112" max="15112" width="8.26953125" style="57" bestFit="1" customWidth="1"/>
    <col min="15113" max="15113" width="12.453125" style="57" bestFit="1" customWidth="1"/>
    <col min="15114" max="15114" width="9.1796875" style="57"/>
    <col min="15115" max="15115" width="13.26953125" style="57" bestFit="1" customWidth="1"/>
    <col min="15116" max="15360" width="9.1796875" style="57"/>
    <col min="15361" max="15361" width="3.81640625" style="57" customWidth="1"/>
    <col min="15362" max="15362" width="18.1796875" style="57" customWidth="1"/>
    <col min="15363" max="15363" width="14.453125" style="57" customWidth="1"/>
    <col min="15364" max="15364" width="15" style="57" customWidth="1"/>
    <col min="15365" max="15365" width="14" style="57" customWidth="1"/>
    <col min="15366" max="15366" width="12.453125" style="57" bestFit="1" customWidth="1"/>
    <col min="15367" max="15367" width="11" style="57" bestFit="1" customWidth="1"/>
    <col min="15368" max="15368" width="8.26953125" style="57" bestFit="1" customWidth="1"/>
    <col min="15369" max="15369" width="12.453125" style="57" bestFit="1" customWidth="1"/>
    <col min="15370" max="15370" width="9.1796875" style="57"/>
    <col min="15371" max="15371" width="13.26953125" style="57" bestFit="1" customWidth="1"/>
    <col min="15372" max="15616" width="9.1796875" style="57"/>
    <col min="15617" max="15617" width="3.81640625" style="57" customWidth="1"/>
    <col min="15618" max="15618" width="18.1796875" style="57" customWidth="1"/>
    <col min="15619" max="15619" width="14.453125" style="57" customWidth="1"/>
    <col min="15620" max="15620" width="15" style="57" customWidth="1"/>
    <col min="15621" max="15621" width="14" style="57" customWidth="1"/>
    <col min="15622" max="15622" width="12.453125" style="57" bestFit="1" customWidth="1"/>
    <col min="15623" max="15623" width="11" style="57" bestFit="1" customWidth="1"/>
    <col min="15624" max="15624" width="8.26953125" style="57" bestFit="1" customWidth="1"/>
    <col min="15625" max="15625" width="12.453125" style="57" bestFit="1" customWidth="1"/>
    <col min="15626" max="15626" width="9.1796875" style="57"/>
    <col min="15627" max="15627" width="13.26953125" style="57" bestFit="1" customWidth="1"/>
    <col min="15628" max="15872" width="9.1796875" style="57"/>
    <col min="15873" max="15873" width="3.81640625" style="57" customWidth="1"/>
    <col min="15874" max="15874" width="18.1796875" style="57" customWidth="1"/>
    <col min="15875" max="15875" width="14.453125" style="57" customWidth="1"/>
    <col min="15876" max="15876" width="15" style="57" customWidth="1"/>
    <col min="15877" max="15877" width="14" style="57" customWidth="1"/>
    <col min="15878" max="15878" width="12.453125" style="57" bestFit="1" customWidth="1"/>
    <col min="15879" max="15879" width="11" style="57" bestFit="1" customWidth="1"/>
    <col min="15880" max="15880" width="8.26953125" style="57" bestFit="1" customWidth="1"/>
    <col min="15881" max="15881" width="12.453125" style="57" bestFit="1" customWidth="1"/>
    <col min="15882" max="15882" width="9.1796875" style="57"/>
    <col min="15883" max="15883" width="13.26953125" style="57" bestFit="1" customWidth="1"/>
    <col min="15884" max="16128" width="9.1796875" style="57"/>
    <col min="16129" max="16129" width="3.81640625" style="57" customWidth="1"/>
    <col min="16130" max="16130" width="18.1796875" style="57" customWidth="1"/>
    <col min="16131" max="16131" width="14.453125" style="57" customWidth="1"/>
    <col min="16132" max="16132" width="15" style="57" customWidth="1"/>
    <col min="16133" max="16133" width="14" style="57" customWidth="1"/>
    <col min="16134" max="16134" width="12.453125" style="57" bestFit="1" customWidth="1"/>
    <col min="16135" max="16135" width="11" style="57" bestFit="1" customWidth="1"/>
    <col min="16136" max="16136" width="8.26953125" style="57" bestFit="1" customWidth="1"/>
    <col min="16137" max="16137" width="12.453125" style="57" bestFit="1" customWidth="1"/>
    <col min="16138" max="16138" width="9.1796875" style="57"/>
    <col min="16139" max="16139" width="13.26953125" style="57" bestFit="1" customWidth="1"/>
    <col min="16140" max="16384" width="9.1796875" style="57"/>
  </cols>
  <sheetData>
    <row r="1" spans="1:14" ht="22" x14ac:dyDescent="0.35">
      <c r="A1" s="1"/>
      <c r="B1" s="2" t="s">
        <v>0</v>
      </c>
      <c r="C1" s="1"/>
      <c r="D1" s="1"/>
      <c r="E1" s="1"/>
      <c r="F1" s="4"/>
      <c r="G1" s="5" t="s">
        <v>1</v>
      </c>
      <c r="H1" s="46">
        <v>31</v>
      </c>
      <c r="I1" s="7"/>
      <c r="J1" s="8"/>
      <c r="K1" s="1"/>
      <c r="L1" s="1"/>
      <c r="M1" s="8"/>
      <c r="N1" s="1"/>
    </row>
    <row r="2" spans="1:14" x14ac:dyDescent="0.25">
      <c r="A2" s="1"/>
      <c r="B2" s="1"/>
      <c r="C2" s="1"/>
      <c r="D2" s="1"/>
      <c r="E2" s="1"/>
      <c r="F2" s="9"/>
      <c r="G2" s="10" t="s">
        <v>2</v>
      </c>
      <c r="H2" s="46"/>
      <c r="I2" s="7"/>
      <c r="J2" s="8"/>
      <c r="K2" s="1"/>
      <c r="L2" s="1"/>
      <c r="M2" s="8"/>
      <c r="N2" s="1"/>
    </row>
    <row r="3" spans="1:14" x14ac:dyDescent="0.25">
      <c r="A3" s="1" t="s">
        <v>3</v>
      </c>
      <c r="B3" s="1"/>
      <c r="C3" s="1"/>
      <c r="D3" s="1"/>
      <c r="E3" s="1"/>
      <c r="F3" s="4"/>
      <c r="G3" s="1"/>
      <c r="H3" s="1"/>
      <c r="I3" s="7"/>
      <c r="J3" s="8"/>
      <c r="K3" s="12"/>
      <c r="L3" s="1"/>
      <c r="M3" s="8"/>
      <c r="N3" s="1"/>
    </row>
    <row r="4" spans="1:14" x14ac:dyDescent="0.25">
      <c r="A4" s="1" t="s">
        <v>101</v>
      </c>
      <c r="B4" s="1"/>
      <c r="C4" s="1"/>
      <c r="D4" s="1"/>
      <c r="E4" s="1"/>
      <c r="F4" s="4"/>
      <c r="G4" s="1"/>
      <c r="H4" s="1"/>
      <c r="I4" s="7"/>
      <c r="J4" s="8"/>
      <c r="K4" s="12"/>
      <c r="L4" s="1"/>
      <c r="M4" s="8"/>
      <c r="N4" s="1"/>
    </row>
    <row r="5" spans="1:14" x14ac:dyDescent="0.25">
      <c r="A5" s="1"/>
      <c r="B5" s="1" t="s">
        <v>5</v>
      </c>
      <c r="C5" s="1"/>
      <c r="D5" s="1"/>
      <c r="E5" s="1"/>
      <c r="F5" s="4"/>
      <c r="G5" s="1"/>
      <c r="H5" s="1"/>
      <c r="I5" s="7"/>
      <c r="J5" s="8"/>
      <c r="K5" s="12"/>
      <c r="L5" s="1"/>
      <c r="M5" s="8"/>
      <c r="N5" s="1"/>
    </row>
    <row r="6" spans="1:14" ht="60.75" customHeight="1" x14ac:dyDescent="0.3">
      <c r="A6" s="154"/>
      <c r="B6" s="155" t="s">
        <v>172</v>
      </c>
      <c r="C6" s="15">
        <v>1574</v>
      </c>
      <c r="D6" s="1"/>
      <c r="E6" s="1"/>
      <c r="F6" s="4"/>
      <c r="G6" s="1"/>
      <c r="H6" s="1"/>
      <c r="I6" s="7"/>
      <c r="J6" s="8"/>
      <c r="K6" s="12"/>
      <c r="L6" s="1"/>
      <c r="M6" s="8"/>
      <c r="N6" s="1"/>
    </row>
    <row r="7" spans="1:14" ht="80.25" customHeight="1" x14ac:dyDescent="0.25">
      <c r="A7" s="16" t="s">
        <v>7</v>
      </c>
      <c r="B7" s="16" t="s">
        <v>8</v>
      </c>
      <c r="C7" s="16" t="s">
        <v>9</v>
      </c>
      <c r="D7" s="17" t="s">
        <v>10</v>
      </c>
      <c r="E7" s="18" t="s">
        <v>11</v>
      </c>
      <c r="F7" s="20" t="s">
        <v>13</v>
      </c>
      <c r="G7" s="21" t="s">
        <v>14</v>
      </c>
      <c r="H7" s="20" t="s">
        <v>15</v>
      </c>
      <c r="I7" s="16" t="s">
        <v>16</v>
      </c>
      <c r="J7" s="16" t="s">
        <v>17</v>
      </c>
      <c r="K7" s="20" t="s">
        <v>18</v>
      </c>
      <c r="L7" s="1"/>
    </row>
    <row r="8" spans="1:14" x14ac:dyDescent="0.25">
      <c r="A8" s="22" t="s">
        <v>19</v>
      </c>
      <c r="B8" s="156">
        <v>44367</v>
      </c>
      <c r="C8" s="24" t="s">
        <v>70</v>
      </c>
      <c r="D8" s="25" t="s">
        <v>148</v>
      </c>
      <c r="E8" s="26" t="s">
        <v>22</v>
      </c>
      <c r="F8" s="22">
        <v>31</v>
      </c>
      <c r="G8" s="29">
        <f>ROUND(F8/$H$1,3)</f>
        <v>1</v>
      </c>
      <c r="H8" s="30">
        <f>ROUND(G8*$C$6,2)</f>
        <v>1574</v>
      </c>
      <c r="I8" s="24"/>
      <c r="J8" s="22"/>
      <c r="K8" s="31">
        <f>H8/F8*J8*5%</f>
        <v>0</v>
      </c>
      <c r="L8" s="1"/>
      <c r="M8" s="1"/>
      <c r="N8" s="1"/>
    </row>
    <row r="9" spans="1:14" x14ac:dyDescent="0.25">
      <c r="A9" s="22" t="s">
        <v>24</v>
      </c>
      <c r="B9" s="156">
        <v>45097</v>
      </c>
      <c r="C9" s="23" t="s">
        <v>150</v>
      </c>
      <c r="D9" s="25" t="s">
        <v>151</v>
      </c>
      <c r="E9" s="26" t="s">
        <v>152</v>
      </c>
      <c r="F9" s="22">
        <v>25</v>
      </c>
      <c r="G9" s="29">
        <f>ROUND(F9/$H$1,3)</f>
        <v>0.80600000000000005</v>
      </c>
      <c r="H9" s="30">
        <f>ROUND(G9*$C$6,2)</f>
        <v>1268.6400000000001</v>
      </c>
      <c r="I9" s="24" t="s">
        <v>32</v>
      </c>
      <c r="J9" s="22">
        <v>3</v>
      </c>
      <c r="K9" s="31">
        <f>H9/F9*J9*5%</f>
        <v>7.6118400000000008</v>
      </c>
      <c r="L9" s="1"/>
      <c r="M9" s="1"/>
      <c r="N9" s="1"/>
    </row>
    <row r="10" spans="1:14" x14ac:dyDescent="0.25">
      <c r="A10" s="22" t="s">
        <v>28</v>
      </c>
      <c r="B10" s="156">
        <v>46034</v>
      </c>
      <c r="C10" s="24" t="s">
        <v>153</v>
      </c>
      <c r="D10" s="34" t="s">
        <v>154</v>
      </c>
      <c r="E10" s="27" t="s">
        <v>78</v>
      </c>
      <c r="F10" s="22">
        <v>20</v>
      </c>
      <c r="G10" s="29">
        <f>ROUND(F10/$H$1,3)</f>
        <v>0.64500000000000002</v>
      </c>
      <c r="H10" s="30">
        <f>ROUND(G10*$C$6,2)</f>
        <v>1015.23</v>
      </c>
      <c r="I10" s="24"/>
      <c r="J10" s="22"/>
      <c r="K10" s="31">
        <f>H10/F10*J10*5%</f>
        <v>0</v>
      </c>
      <c r="L10" s="1"/>
      <c r="M10" s="1"/>
      <c r="N10" s="1"/>
    </row>
    <row r="11" spans="1:14" x14ac:dyDescent="0.25">
      <c r="A11" s="22" t="s">
        <v>33</v>
      </c>
      <c r="B11" s="156">
        <v>45097</v>
      </c>
      <c r="C11" s="24" t="s">
        <v>155</v>
      </c>
      <c r="D11" s="25" t="s">
        <v>156</v>
      </c>
      <c r="E11" s="26" t="s">
        <v>22</v>
      </c>
      <c r="F11" s="22">
        <v>31</v>
      </c>
      <c r="G11" s="29">
        <f>ROUND(F11/$H$1,3)</f>
        <v>1</v>
      </c>
      <c r="H11" s="30">
        <f>ROUND(G11*$C$6,2)</f>
        <v>1574</v>
      </c>
      <c r="I11" s="24" t="s">
        <v>40</v>
      </c>
      <c r="J11" s="22">
        <v>31</v>
      </c>
      <c r="K11" s="31">
        <f>H11/F11*J11*5%</f>
        <v>78.7</v>
      </c>
      <c r="L11" s="1"/>
      <c r="M11" s="1"/>
      <c r="N11" s="1"/>
    </row>
    <row r="12" spans="1:14" x14ac:dyDescent="0.25">
      <c r="A12" s="22"/>
      <c r="B12" s="38" t="s">
        <v>41</v>
      </c>
      <c r="C12" s="22"/>
      <c r="D12" s="39"/>
      <c r="E12" s="40"/>
      <c r="F12" s="22"/>
      <c r="G12" s="42">
        <f>SUM(G8:G11)</f>
        <v>3.4510000000000001</v>
      </c>
      <c r="H12" s="30">
        <f>SUM(H8:H11)</f>
        <v>5431.8700000000008</v>
      </c>
      <c r="I12" s="24"/>
      <c r="J12" s="22"/>
      <c r="K12" s="31">
        <f>SUM(K8:K11)</f>
        <v>86.311840000000004</v>
      </c>
      <c r="L12" s="1"/>
      <c r="M12" s="1"/>
      <c r="N12" s="1"/>
    </row>
    <row r="13" spans="1:14" x14ac:dyDescent="0.25">
      <c r="A13" s="22"/>
      <c r="B13" s="43" t="s">
        <v>42</v>
      </c>
      <c r="C13" s="166">
        <f>H12-K12</f>
        <v>5345.5581600000005</v>
      </c>
      <c r="D13" s="166"/>
      <c r="E13" s="166"/>
      <c r="F13" s="166"/>
      <c r="G13" s="166"/>
      <c r="H13" s="166"/>
      <c r="I13" s="166"/>
      <c r="J13" s="166"/>
      <c r="K13" s="166"/>
      <c r="L13" s="1"/>
      <c r="M13" s="1"/>
      <c r="N13" s="1"/>
    </row>
    <row r="14" spans="1:14" x14ac:dyDescent="0.25">
      <c r="A14" s="1"/>
      <c r="B14" s="1"/>
      <c r="C14" s="8"/>
      <c r="D14" s="8"/>
      <c r="E14" s="8"/>
      <c r="F14" s="8"/>
      <c r="G14" s="8"/>
      <c r="H14" s="8"/>
      <c r="I14" s="8"/>
      <c r="J14" s="8"/>
      <c r="K14" s="8"/>
      <c r="L14" s="8"/>
      <c r="M14" s="8"/>
      <c r="N14" s="1"/>
    </row>
    <row r="15" spans="1:14" x14ac:dyDescent="0.25">
      <c r="A15" s="1" t="s">
        <v>138</v>
      </c>
      <c r="B15" s="1"/>
      <c r="C15" s="1"/>
      <c r="D15" s="1"/>
      <c r="E15" s="1"/>
      <c r="F15" s="4"/>
      <c r="G15" s="44"/>
      <c r="H15" s="1"/>
      <c r="I15" s="7"/>
      <c r="J15" s="8"/>
      <c r="K15" s="3"/>
      <c r="L15" s="1"/>
      <c r="M15" s="8"/>
      <c r="N15" s="1"/>
    </row>
    <row r="16" spans="1:14" x14ac:dyDescent="0.25">
      <c r="A16" s="1"/>
      <c r="B16" s="1" t="s">
        <v>44</v>
      </c>
      <c r="C16" s="1"/>
      <c r="D16" s="1"/>
      <c r="E16" s="1"/>
      <c r="F16" s="4"/>
      <c r="G16" s="44"/>
      <c r="H16" s="1"/>
      <c r="I16" s="7"/>
      <c r="J16" s="8"/>
      <c r="K16" s="3"/>
      <c r="L16" s="1"/>
      <c r="M16" s="8"/>
      <c r="N16" s="1"/>
    </row>
    <row r="17" spans="1:16" x14ac:dyDescent="0.25">
      <c r="A17" s="1"/>
      <c r="B17" s="1" t="s">
        <v>45</v>
      </c>
      <c r="C17" s="1"/>
      <c r="D17" s="1"/>
      <c r="E17" s="1"/>
      <c r="F17" s="4"/>
      <c r="G17" s="44"/>
      <c r="H17" s="1"/>
      <c r="I17" s="7"/>
      <c r="J17" s="8"/>
      <c r="K17" s="3"/>
      <c r="L17" s="1"/>
      <c r="M17" s="8"/>
      <c r="N17" s="1"/>
    </row>
    <row r="18" spans="1:16" x14ac:dyDescent="0.25">
      <c r="A18" s="1"/>
      <c r="B18" s="1"/>
      <c r="C18" s="1"/>
      <c r="D18" s="1"/>
      <c r="E18" s="1"/>
      <c r="F18" s="4"/>
      <c r="G18" s="44"/>
      <c r="H18" s="1"/>
      <c r="I18" s="7"/>
      <c r="J18" s="8"/>
      <c r="K18" s="3"/>
      <c r="L18" s="1"/>
      <c r="M18" s="8"/>
      <c r="N18" s="1"/>
    </row>
    <row r="19" spans="1:16" x14ac:dyDescent="0.25">
      <c r="A19" s="1"/>
      <c r="B19" s="46" t="s">
        <v>46</v>
      </c>
      <c r="C19" s="1"/>
      <c r="D19" s="1"/>
      <c r="E19" s="1"/>
      <c r="F19" s="4"/>
      <c r="G19" s="44"/>
      <c r="H19" s="1"/>
      <c r="I19" s="7"/>
      <c r="J19" s="8"/>
      <c r="K19" s="3"/>
      <c r="L19" s="1"/>
      <c r="M19" s="8"/>
      <c r="N19" s="1"/>
    </row>
    <row r="20" spans="1:16" x14ac:dyDescent="0.25">
      <c r="A20" s="1" t="s">
        <v>47</v>
      </c>
      <c r="B20" s="1" t="s">
        <v>157</v>
      </c>
      <c r="C20" s="1"/>
      <c r="D20" s="1"/>
      <c r="E20" s="1"/>
      <c r="F20" s="4"/>
      <c r="G20" s="3"/>
      <c r="H20" s="3"/>
      <c r="I20" s="7"/>
      <c r="J20" s="8"/>
      <c r="K20" s="3"/>
      <c r="L20" s="1"/>
      <c r="M20" s="8"/>
      <c r="N20" s="1"/>
      <c r="O20" s="1"/>
      <c r="P20" s="1"/>
    </row>
    <row r="21" spans="1:16" x14ac:dyDescent="0.25">
      <c r="A21" s="1" t="s">
        <v>47</v>
      </c>
      <c r="B21" s="1" t="s">
        <v>49</v>
      </c>
      <c r="C21" s="1"/>
      <c r="D21" s="1"/>
      <c r="E21" s="1"/>
      <c r="F21" s="4"/>
      <c r="G21" s="1"/>
      <c r="H21" s="1"/>
      <c r="I21" s="7"/>
      <c r="J21" s="8"/>
      <c r="K21" s="1"/>
      <c r="L21" s="1"/>
      <c r="M21" s="8"/>
      <c r="N21" s="1"/>
      <c r="O21" s="1"/>
      <c r="P21" s="1"/>
    </row>
    <row r="22" spans="1:16" s="1" customFormat="1" ht="10" x14ac:dyDescent="0.2">
      <c r="A22" s="1" t="s">
        <v>47</v>
      </c>
      <c r="B22" s="1" t="s">
        <v>158</v>
      </c>
      <c r="D22" s="3"/>
      <c r="F22" s="4"/>
      <c r="I22" s="8"/>
      <c r="J22" s="7"/>
      <c r="K22" s="8"/>
      <c r="N22" s="8"/>
    </row>
    <row r="23" spans="1:16" s="1" customFormat="1" ht="10" x14ac:dyDescent="0.2">
      <c r="A23" s="1" t="s">
        <v>47</v>
      </c>
      <c r="B23" s="1" t="s">
        <v>178</v>
      </c>
      <c r="D23" s="3"/>
      <c r="F23" s="4"/>
      <c r="I23" s="8"/>
      <c r="J23" s="7"/>
      <c r="K23" s="8"/>
      <c r="N23" s="8"/>
    </row>
    <row r="24" spans="1:16" x14ac:dyDescent="0.25">
      <c r="A24" s="1" t="s">
        <v>47</v>
      </c>
      <c r="B24" s="46" t="s">
        <v>54</v>
      </c>
      <c r="C24" s="46"/>
      <c r="D24" s="46"/>
      <c r="E24" s="46"/>
      <c r="F24" s="4"/>
      <c r="G24" s="1"/>
      <c r="H24" s="1"/>
      <c r="I24" s="7"/>
      <c r="J24" s="8"/>
      <c r="K24" s="1"/>
      <c r="L24" s="1"/>
      <c r="M24" s="1"/>
      <c r="N24" s="1"/>
      <c r="O24" s="1"/>
      <c r="P24" s="1"/>
    </row>
    <row r="25" spans="1:16" x14ac:dyDescent="0.25">
      <c r="A25" s="1"/>
      <c r="B25" s="1" t="s">
        <v>55</v>
      </c>
      <c r="C25" s="1"/>
      <c r="D25" s="1"/>
      <c r="E25" s="1"/>
      <c r="F25" s="4"/>
      <c r="G25" s="1"/>
      <c r="H25" s="1"/>
      <c r="I25" s="7"/>
      <c r="J25" s="8"/>
      <c r="K25" s="1"/>
      <c r="L25" s="1"/>
      <c r="M25" s="1"/>
      <c r="N25" s="1"/>
      <c r="O25" s="1"/>
      <c r="P25" s="1"/>
    </row>
    <row r="26" spans="1:16" x14ac:dyDescent="0.25">
      <c r="A26" s="1"/>
      <c r="B26" s="1" t="s">
        <v>56</v>
      </c>
      <c r="C26" s="1"/>
      <c r="D26" s="1"/>
      <c r="E26" s="1"/>
      <c r="F26" s="4"/>
      <c r="G26" s="1"/>
      <c r="H26" s="1"/>
      <c r="I26" s="7"/>
      <c r="J26" s="8"/>
      <c r="K26" s="1"/>
      <c r="L26" s="1"/>
      <c r="M26" s="1"/>
      <c r="N26" s="1"/>
      <c r="O26" s="1"/>
      <c r="P26" s="1"/>
    </row>
    <row r="27" spans="1:16" x14ac:dyDescent="0.25">
      <c r="A27" s="1"/>
      <c r="B27" s="1" t="s">
        <v>57</v>
      </c>
      <c r="C27" s="1"/>
      <c r="D27" s="1"/>
      <c r="E27" s="1"/>
      <c r="F27" s="4"/>
      <c r="G27" s="1"/>
      <c r="H27" s="1"/>
      <c r="I27" s="7"/>
      <c r="J27" s="8"/>
      <c r="K27" s="1"/>
      <c r="L27" s="1"/>
      <c r="M27" s="1"/>
      <c r="N27" s="1"/>
      <c r="O27" s="1"/>
      <c r="P27" s="1"/>
    </row>
    <row r="28" spans="1:16" x14ac:dyDescent="0.25">
      <c r="A28" s="1"/>
      <c r="L28" s="1"/>
      <c r="M28" s="8"/>
      <c r="N28" s="1"/>
    </row>
    <row r="29" spans="1:16" x14ac:dyDescent="0.25">
      <c r="A29" s="1"/>
      <c r="B29" s="1" t="s">
        <v>163</v>
      </c>
      <c r="C29" s="1"/>
      <c r="D29" s="1"/>
      <c r="E29" s="1"/>
      <c r="F29" s="4"/>
      <c r="G29" s="1"/>
      <c r="H29" s="1"/>
      <c r="I29" s="7"/>
      <c r="J29" s="8"/>
      <c r="K29" s="1"/>
      <c r="L29" s="1"/>
      <c r="M29" s="8"/>
      <c r="N29" s="1"/>
    </row>
    <row r="30" spans="1:16" ht="13" x14ac:dyDescent="0.3">
      <c r="A30" s="1"/>
      <c r="B30" s="158">
        <v>1258</v>
      </c>
      <c r="C30" s="1" t="s">
        <v>174</v>
      </c>
      <c r="D30" s="1"/>
      <c r="E30" s="1"/>
      <c r="F30" s="4"/>
      <c r="G30" s="1"/>
      <c r="H30" s="1"/>
      <c r="I30" s="7"/>
      <c r="J30" s="8"/>
      <c r="K30" s="1"/>
      <c r="L30" s="1"/>
      <c r="M30" s="8"/>
    </row>
    <row r="31" spans="1:16" ht="13" x14ac:dyDescent="0.3">
      <c r="B31" s="158">
        <v>1404</v>
      </c>
      <c r="C31" s="1" t="s">
        <v>175</v>
      </c>
      <c r="D31" s="1"/>
      <c r="E31" s="1"/>
      <c r="F31" s="4"/>
      <c r="G31" s="1"/>
      <c r="H31" s="1"/>
      <c r="I31" s="7"/>
      <c r="J31" s="8"/>
      <c r="K31" s="1"/>
    </row>
    <row r="32" spans="1:16" ht="13" x14ac:dyDescent="0.3">
      <c r="B32" s="158">
        <v>1574</v>
      </c>
      <c r="C32" s="52" t="s">
        <v>176</v>
      </c>
    </row>
  </sheetData>
  <mergeCells count="1">
    <mergeCell ref="C13:K1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3E25D-9682-4336-B036-EA7E0CE9A920}">
  <dimension ref="A1:P32"/>
  <sheetViews>
    <sheetView workbookViewId="0">
      <selection activeCell="F18" sqref="F18"/>
    </sheetView>
  </sheetViews>
  <sheetFormatPr defaultRowHeight="12.5" x14ac:dyDescent="0.25"/>
  <cols>
    <col min="1" max="1" width="9.1796875" style="57"/>
    <col min="2" max="2" width="17.7265625" style="57" customWidth="1"/>
    <col min="3" max="3" width="14.7265625" style="57" customWidth="1"/>
    <col min="4" max="4" width="14.81640625" style="57" customWidth="1"/>
    <col min="5" max="5" width="15.54296875" style="57" customWidth="1"/>
    <col min="6" max="6" width="13.453125" style="57" bestFit="1" customWidth="1"/>
    <col min="7" max="7" width="11" style="57" customWidth="1"/>
    <col min="8" max="8" width="8.26953125" style="57" bestFit="1" customWidth="1"/>
    <col min="9" max="9" width="12.453125" style="57" bestFit="1" customWidth="1"/>
    <col min="10" max="10" width="8.54296875" style="57" bestFit="1" customWidth="1"/>
    <col min="11" max="11" width="14.26953125" style="57" customWidth="1"/>
    <col min="12" max="257" width="9.1796875" style="57"/>
    <col min="258" max="258" width="17.7265625" style="57" customWidth="1"/>
    <col min="259" max="259" width="14.7265625" style="57" customWidth="1"/>
    <col min="260" max="260" width="14.81640625" style="57" customWidth="1"/>
    <col min="261" max="261" width="15.54296875" style="57" customWidth="1"/>
    <col min="262" max="262" width="13.453125" style="57" bestFit="1" customWidth="1"/>
    <col min="263" max="263" width="11" style="57" customWidth="1"/>
    <col min="264" max="264" width="8.26953125" style="57" bestFit="1" customWidth="1"/>
    <col min="265" max="265" width="12.453125" style="57" bestFit="1" customWidth="1"/>
    <col min="266" max="266" width="8.54296875" style="57" bestFit="1" customWidth="1"/>
    <col min="267" max="267" width="14.26953125" style="57" customWidth="1"/>
    <col min="268" max="513" width="9.1796875" style="57"/>
    <col min="514" max="514" width="17.7265625" style="57" customWidth="1"/>
    <col min="515" max="515" width="14.7265625" style="57" customWidth="1"/>
    <col min="516" max="516" width="14.81640625" style="57" customWidth="1"/>
    <col min="517" max="517" width="15.54296875" style="57" customWidth="1"/>
    <col min="518" max="518" width="13.453125" style="57" bestFit="1" customWidth="1"/>
    <col min="519" max="519" width="11" style="57" customWidth="1"/>
    <col min="520" max="520" width="8.26953125" style="57" bestFit="1" customWidth="1"/>
    <col min="521" max="521" width="12.453125" style="57" bestFit="1" customWidth="1"/>
    <col min="522" max="522" width="8.54296875" style="57" bestFit="1" customWidth="1"/>
    <col min="523" max="523" width="14.26953125" style="57" customWidth="1"/>
    <col min="524" max="769" width="9.1796875" style="57"/>
    <col min="770" max="770" width="17.7265625" style="57" customWidth="1"/>
    <col min="771" max="771" width="14.7265625" style="57" customWidth="1"/>
    <col min="772" max="772" width="14.81640625" style="57" customWidth="1"/>
    <col min="773" max="773" width="15.54296875" style="57" customWidth="1"/>
    <col min="774" max="774" width="13.453125" style="57" bestFit="1" customWidth="1"/>
    <col min="775" max="775" width="11" style="57" customWidth="1"/>
    <col min="776" max="776" width="8.26953125" style="57" bestFit="1" customWidth="1"/>
    <col min="777" max="777" width="12.453125" style="57" bestFit="1" customWidth="1"/>
    <col min="778" max="778" width="8.54296875" style="57" bestFit="1" customWidth="1"/>
    <col min="779" max="779" width="14.26953125" style="57" customWidth="1"/>
    <col min="780" max="1025" width="9.1796875" style="57"/>
    <col min="1026" max="1026" width="17.7265625" style="57" customWidth="1"/>
    <col min="1027" max="1027" width="14.7265625" style="57" customWidth="1"/>
    <col min="1028" max="1028" width="14.81640625" style="57" customWidth="1"/>
    <col min="1029" max="1029" width="15.54296875" style="57" customWidth="1"/>
    <col min="1030" max="1030" width="13.453125" style="57" bestFit="1" customWidth="1"/>
    <col min="1031" max="1031" width="11" style="57" customWidth="1"/>
    <col min="1032" max="1032" width="8.26953125" style="57" bestFit="1" customWidth="1"/>
    <col min="1033" max="1033" width="12.453125" style="57" bestFit="1" customWidth="1"/>
    <col min="1034" max="1034" width="8.54296875" style="57" bestFit="1" customWidth="1"/>
    <col min="1035" max="1035" width="14.26953125" style="57" customWidth="1"/>
    <col min="1036" max="1281" width="9.1796875" style="57"/>
    <col min="1282" max="1282" width="17.7265625" style="57" customWidth="1"/>
    <col min="1283" max="1283" width="14.7265625" style="57" customWidth="1"/>
    <col min="1284" max="1284" width="14.81640625" style="57" customWidth="1"/>
    <col min="1285" max="1285" width="15.54296875" style="57" customWidth="1"/>
    <col min="1286" max="1286" width="13.453125" style="57" bestFit="1" customWidth="1"/>
    <col min="1287" max="1287" width="11" style="57" customWidth="1"/>
    <col min="1288" max="1288" width="8.26953125" style="57" bestFit="1" customWidth="1"/>
    <col min="1289" max="1289" width="12.453125" style="57" bestFit="1" customWidth="1"/>
    <col min="1290" max="1290" width="8.54296875" style="57" bestFit="1" customWidth="1"/>
    <col min="1291" max="1291" width="14.26953125" style="57" customWidth="1"/>
    <col min="1292" max="1537" width="9.1796875" style="57"/>
    <col min="1538" max="1538" width="17.7265625" style="57" customWidth="1"/>
    <col min="1539" max="1539" width="14.7265625" style="57" customWidth="1"/>
    <col min="1540" max="1540" width="14.81640625" style="57" customWidth="1"/>
    <col min="1541" max="1541" width="15.54296875" style="57" customWidth="1"/>
    <col min="1542" max="1542" width="13.453125" style="57" bestFit="1" customWidth="1"/>
    <col min="1543" max="1543" width="11" style="57" customWidth="1"/>
    <col min="1544" max="1544" width="8.26953125" style="57" bestFit="1" customWidth="1"/>
    <col min="1545" max="1545" width="12.453125" style="57" bestFit="1" customWidth="1"/>
    <col min="1546" max="1546" width="8.54296875" style="57" bestFit="1" customWidth="1"/>
    <col min="1547" max="1547" width="14.26953125" style="57" customWidth="1"/>
    <col min="1548" max="1793" width="9.1796875" style="57"/>
    <col min="1794" max="1794" width="17.7265625" style="57" customWidth="1"/>
    <col min="1795" max="1795" width="14.7265625" style="57" customWidth="1"/>
    <col min="1796" max="1796" width="14.81640625" style="57" customWidth="1"/>
    <col min="1797" max="1797" width="15.54296875" style="57" customWidth="1"/>
    <col min="1798" max="1798" width="13.453125" style="57" bestFit="1" customWidth="1"/>
    <col min="1799" max="1799" width="11" style="57" customWidth="1"/>
    <col min="1800" max="1800" width="8.26953125" style="57" bestFit="1" customWidth="1"/>
    <col min="1801" max="1801" width="12.453125" style="57" bestFit="1" customWidth="1"/>
    <col min="1802" max="1802" width="8.54296875" style="57" bestFit="1" customWidth="1"/>
    <col min="1803" max="1803" width="14.26953125" style="57" customWidth="1"/>
    <col min="1804" max="2049" width="9.1796875" style="57"/>
    <col min="2050" max="2050" width="17.7265625" style="57" customWidth="1"/>
    <col min="2051" max="2051" width="14.7265625" style="57" customWidth="1"/>
    <col min="2052" max="2052" width="14.81640625" style="57" customWidth="1"/>
    <col min="2053" max="2053" width="15.54296875" style="57" customWidth="1"/>
    <col min="2054" max="2054" width="13.453125" style="57" bestFit="1" customWidth="1"/>
    <col min="2055" max="2055" width="11" style="57" customWidth="1"/>
    <col min="2056" max="2056" width="8.26953125" style="57" bestFit="1" customWidth="1"/>
    <col min="2057" max="2057" width="12.453125" style="57" bestFit="1" customWidth="1"/>
    <col min="2058" max="2058" width="8.54296875" style="57" bestFit="1" customWidth="1"/>
    <col min="2059" max="2059" width="14.26953125" style="57" customWidth="1"/>
    <col min="2060" max="2305" width="9.1796875" style="57"/>
    <col min="2306" max="2306" width="17.7265625" style="57" customWidth="1"/>
    <col min="2307" max="2307" width="14.7265625" style="57" customWidth="1"/>
    <col min="2308" max="2308" width="14.81640625" style="57" customWidth="1"/>
    <col min="2309" max="2309" width="15.54296875" style="57" customWidth="1"/>
    <col min="2310" max="2310" width="13.453125" style="57" bestFit="1" customWidth="1"/>
    <col min="2311" max="2311" width="11" style="57" customWidth="1"/>
    <col min="2312" max="2312" width="8.26953125" style="57" bestFit="1" customWidth="1"/>
    <col min="2313" max="2313" width="12.453125" style="57" bestFit="1" customWidth="1"/>
    <col min="2314" max="2314" width="8.54296875" style="57" bestFit="1" customWidth="1"/>
    <col min="2315" max="2315" width="14.26953125" style="57" customWidth="1"/>
    <col min="2316" max="2561" width="9.1796875" style="57"/>
    <col min="2562" max="2562" width="17.7265625" style="57" customWidth="1"/>
    <col min="2563" max="2563" width="14.7265625" style="57" customWidth="1"/>
    <col min="2564" max="2564" width="14.81640625" style="57" customWidth="1"/>
    <col min="2565" max="2565" width="15.54296875" style="57" customWidth="1"/>
    <col min="2566" max="2566" width="13.453125" style="57" bestFit="1" customWidth="1"/>
    <col min="2567" max="2567" width="11" style="57" customWidth="1"/>
    <col min="2568" max="2568" width="8.26953125" style="57" bestFit="1" customWidth="1"/>
    <col min="2569" max="2569" width="12.453125" style="57" bestFit="1" customWidth="1"/>
    <col min="2570" max="2570" width="8.54296875" style="57" bestFit="1" customWidth="1"/>
    <col min="2571" max="2571" width="14.26953125" style="57" customWidth="1"/>
    <col min="2572" max="2817" width="9.1796875" style="57"/>
    <col min="2818" max="2818" width="17.7265625" style="57" customWidth="1"/>
    <col min="2819" max="2819" width="14.7265625" style="57" customWidth="1"/>
    <col min="2820" max="2820" width="14.81640625" style="57" customWidth="1"/>
    <col min="2821" max="2821" width="15.54296875" style="57" customWidth="1"/>
    <col min="2822" max="2822" width="13.453125" style="57" bestFit="1" customWidth="1"/>
    <col min="2823" max="2823" width="11" style="57" customWidth="1"/>
    <col min="2824" max="2824" width="8.26953125" style="57" bestFit="1" customWidth="1"/>
    <col min="2825" max="2825" width="12.453125" style="57" bestFit="1" customWidth="1"/>
    <col min="2826" max="2826" width="8.54296875" style="57" bestFit="1" customWidth="1"/>
    <col min="2827" max="2827" width="14.26953125" style="57" customWidth="1"/>
    <col min="2828" max="3073" width="9.1796875" style="57"/>
    <col min="3074" max="3074" width="17.7265625" style="57" customWidth="1"/>
    <col min="3075" max="3075" width="14.7265625" style="57" customWidth="1"/>
    <col min="3076" max="3076" width="14.81640625" style="57" customWidth="1"/>
    <col min="3077" max="3077" width="15.54296875" style="57" customWidth="1"/>
    <col min="3078" max="3078" width="13.453125" style="57" bestFit="1" customWidth="1"/>
    <col min="3079" max="3079" width="11" style="57" customWidth="1"/>
    <col min="3080" max="3080" width="8.26953125" style="57" bestFit="1" customWidth="1"/>
    <col min="3081" max="3081" width="12.453125" style="57" bestFit="1" customWidth="1"/>
    <col min="3082" max="3082" width="8.54296875" style="57" bestFit="1" customWidth="1"/>
    <col min="3083" max="3083" width="14.26953125" style="57" customWidth="1"/>
    <col min="3084" max="3329" width="9.1796875" style="57"/>
    <col min="3330" max="3330" width="17.7265625" style="57" customWidth="1"/>
    <col min="3331" max="3331" width="14.7265625" style="57" customWidth="1"/>
    <col min="3332" max="3332" width="14.81640625" style="57" customWidth="1"/>
    <col min="3333" max="3333" width="15.54296875" style="57" customWidth="1"/>
    <col min="3334" max="3334" width="13.453125" style="57" bestFit="1" customWidth="1"/>
    <col min="3335" max="3335" width="11" style="57" customWidth="1"/>
    <col min="3336" max="3336" width="8.26953125" style="57" bestFit="1" customWidth="1"/>
    <col min="3337" max="3337" width="12.453125" style="57" bestFit="1" customWidth="1"/>
    <col min="3338" max="3338" width="8.54296875" style="57" bestFit="1" customWidth="1"/>
    <col min="3339" max="3339" width="14.26953125" style="57" customWidth="1"/>
    <col min="3340" max="3585" width="9.1796875" style="57"/>
    <col min="3586" max="3586" width="17.7265625" style="57" customWidth="1"/>
    <col min="3587" max="3587" width="14.7265625" style="57" customWidth="1"/>
    <col min="3588" max="3588" width="14.81640625" style="57" customWidth="1"/>
    <col min="3589" max="3589" width="15.54296875" style="57" customWidth="1"/>
    <col min="3590" max="3590" width="13.453125" style="57" bestFit="1" customWidth="1"/>
    <col min="3591" max="3591" width="11" style="57" customWidth="1"/>
    <col min="3592" max="3592" width="8.26953125" style="57" bestFit="1" customWidth="1"/>
    <col min="3593" max="3593" width="12.453125" style="57" bestFit="1" customWidth="1"/>
    <col min="3594" max="3594" width="8.54296875" style="57" bestFit="1" customWidth="1"/>
    <col min="3595" max="3595" width="14.26953125" style="57" customWidth="1"/>
    <col min="3596" max="3841" width="9.1796875" style="57"/>
    <col min="3842" max="3842" width="17.7265625" style="57" customWidth="1"/>
    <col min="3843" max="3843" width="14.7265625" style="57" customWidth="1"/>
    <col min="3844" max="3844" width="14.81640625" style="57" customWidth="1"/>
    <col min="3845" max="3845" width="15.54296875" style="57" customWidth="1"/>
    <col min="3846" max="3846" width="13.453125" style="57" bestFit="1" customWidth="1"/>
    <col min="3847" max="3847" width="11" style="57" customWidth="1"/>
    <col min="3848" max="3848" width="8.26953125" style="57" bestFit="1" customWidth="1"/>
    <col min="3849" max="3849" width="12.453125" style="57" bestFit="1" customWidth="1"/>
    <col min="3850" max="3850" width="8.54296875" style="57" bestFit="1" customWidth="1"/>
    <col min="3851" max="3851" width="14.26953125" style="57" customWidth="1"/>
    <col min="3852" max="4097" width="9.1796875" style="57"/>
    <col min="4098" max="4098" width="17.7265625" style="57" customWidth="1"/>
    <col min="4099" max="4099" width="14.7265625" style="57" customWidth="1"/>
    <col min="4100" max="4100" width="14.81640625" style="57" customWidth="1"/>
    <col min="4101" max="4101" width="15.54296875" style="57" customWidth="1"/>
    <col min="4102" max="4102" width="13.453125" style="57" bestFit="1" customWidth="1"/>
    <col min="4103" max="4103" width="11" style="57" customWidth="1"/>
    <col min="4104" max="4104" width="8.26953125" style="57" bestFit="1" customWidth="1"/>
    <col min="4105" max="4105" width="12.453125" style="57" bestFit="1" customWidth="1"/>
    <col min="4106" max="4106" width="8.54296875" style="57" bestFit="1" customWidth="1"/>
    <col min="4107" max="4107" width="14.26953125" style="57" customWidth="1"/>
    <col min="4108" max="4353" width="9.1796875" style="57"/>
    <col min="4354" max="4354" width="17.7265625" style="57" customWidth="1"/>
    <col min="4355" max="4355" width="14.7265625" style="57" customWidth="1"/>
    <col min="4356" max="4356" width="14.81640625" style="57" customWidth="1"/>
    <col min="4357" max="4357" width="15.54296875" style="57" customWidth="1"/>
    <col min="4358" max="4358" width="13.453125" style="57" bestFit="1" customWidth="1"/>
    <col min="4359" max="4359" width="11" style="57" customWidth="1"/>
    <col min="4360" max="4360" width="8.26953125" style="57" bestFit="1" customWidth="1"/>
    <col min="4361" max="4361" width="12.453125" style="57" bestFit="1" customWidth="1"/>
    <col min="4362" max="4362" width="8.54296875" style="57" bestFit="1" customWidth="1"/>
    <col min="4363" max="4363" width="14.26953125" style="57" customWidth="1"/>
    <col min="4364" max="4609" width="9.1796875" style="57"/>
    <col min="4610" max="4610" width="17.7265625" style="57" customWidth="1"/>
    <col min="4611" max="4611" width="14.7265625" style="57" customWidth="1"/>
    <col min="4612" max="4612" width="14.81640625" style="57" customWidth="1"/>
    <col min="4613" max="4613" width="15.54296875" style="57" customWidth="1"/>
    <col min="4614" max="4614" width="13.453125" style="57" bestFit="1" customWidth="1"/>
    <col min="4615" max="4615" width="11" style="57" customWidth="1"/>
    <col min="4616" max="4616" width="8.26953125" style="57" bestFit="1" customWidth="1"/>
    <col min="4617" max="4617" width="12.453125" style="57" bestFit="1" customWidth="1"/>
    <col min="4618" max="4618" width="8.54296875" style="57" bestFit="1" customWidth="1"/>
    <col min="4619" max="4619" width="14.26953125" style="57" customWidth="1"/>
    <col min="4620" max="4865" width="9.1796875" style="57"/>
    <col min="4866" max="4866" width="17.7265625" style="57" customWidth="1"/>
    <col min="4867" max="4867" width="14.7265625" style="57" customWidth="1"/>
    <col min="4868" max="4868" width="14.81640625" style="57" customWidth="1"/>
    <col min="4869" max="4869" width="15.54296875" style="57" customWidth="1"/>
    <col min="4870" max="4870" width="13.453125" style="57" bestFit="1" customWidth="1"/>
    <col min="4871" max="4871" width="11" style="57" customWidth="1"/>
    <col min="4872" max="4872" width="8.26953125" style="57" bestFit="1" customWidth="1"/>
    <col min="4873" max="4873" width="12.453125" style="57" bestFit="1" customWidth="1"/>
    <col min="4874" max="4874" width="8.54296875" style="57" bestFit="1" customWidth="1"/>
    <col min="4875" max="4875" width="14.26953125" style="57" customWidth="1"/>
    <col min="4876" max="5121" width="9.1796875" style="57"/>
    <col min="5122" max="5122" width="17.7265625" style="57" customWidth="1"/>
    <col min="5123" max="5123" width="14.7265625" style="57" customWidth="1"/>
    <col min="5124" max="5124" width="14.81640625" style="57" customWidth="1"/>
    <col min="5125" max="5125" width="15.54296875" style="57" customWidth="1"/>
    <col min="5126" max="5126" width="13.453125" style="57" bestFit="1" customWidth="1"/>
    <col min="5127" max="5127" width="11" style="57" customWidth="1"/>
    <col min="5128" max="5128" width="8.26953125" style="57" bestFit="1" customWidth="1"/>
    <col min="5129" max="5129" width="12.453125" style="57" bestFit="1" customWidth="1"/>
    <col min="5130" max="5130" width="8.54296875" style="57" bestFit="1" customWidth="1"/>
    <col min="5131" max="5131" width="14.26953125" style="57" customWidth="1"/>
    <col min="5132" max="5377" width="9.1796875" style="57"/>
    <col min="5378" max="5378" width="17.7265625" style="57" customWidth="1"/>
    <col min="5379" max="5379" width="14.7265625" style="57" customWidth="1"/>
    <col min="5380" max="5380" width="14.81640625" style="57" customWidth="1"/>
    <col min="5381" max="5381" width="15.54296875" style="57" customWidth="1"/>
    <col min="5382" max="5382" width="13.453125" style="57" bestFit="1" customWidth="1"/>
    <col min="5383" max="5383" width="11" style="57" customWidth="1"/>
    <col min="5384" max="5384" width="8.26953125" style="57" bestFit="1" customWidth="1"/>
    <col min="5385" max="5385" width="12.453125" style="57" bestFit="1" customWidth="1"/>
    <col min="5386" max="5386" width="8.54296875" style="57" bestFit="1" customWidth="1"/>
    <col min="5387" max="5387" width="14.26953125" style="57" customWidth="1"/>
    <col min="5388" max="5633" width="9.1796875" style="57"/>
    <col min="5634" max="5634" width="17.7265625" style="57" customWidth="1"/>
    <col min="5635" max="5635" width="14.7265625" style="57" customWidth="1"/>
    <col min="5636" max="5636" width="14.81640625" style="57" customWidth="1"/>
    <col min="5637" max="5637" width="15.54296875" style="57" customWidth="1"/>
    <col min="5638" max="5638" width="13.453125" style="57" bestFit="1" customWidth="1"/>
    <col min="5639" max="5639" width="11" style="57" customWidth="1"/>
    <col min="5640" max="5640" width="8.26953125" style="57" bestFit="1" customWidth="1"/>
    <col min="5641" max="5641" width="12.453125" style="57" bestFit="1" customWidth="1"/>
    <col min="5642" max="5642" width="8.54296875" style="57" bestFit="1" customWidth="1"/>
    <col min="5643" max="5643" width="14.26953125" style="57" customWidth="1"/>
    <col min="5644" max="5889" width="9.1796875" style="57"/>
    <col min="5890" max="5890" width="17.7265625" style="57" customWidth="1"/>
    <col min="5891" max="5891" width="14.7265625" style="57" customWidth="1"/>
    <col min="5892" max="5892" width="14.81640625" style="57" customWidth="1"/>
    <col min="5893" max="5893" width="15.54296875" style="57" customWidth="1"/>
    <col min="5894" max="5894" width="13.453125" style="57" bestFit="1" customWidth="1"/>
    <col min="5895" max="5895" width="11" style="57" customWidth="1"/>
    <col min="5896" max="5896" width="8.26953125" style="57" bestFit="1" customWidth="1"/>
    <col min="5897" max="5897" width="12.453125" style="57" bestFit="1" customWidth="1"/>
    <col min="5898" max="5898" width="8.54296875" style="57" bestFit="1" customWidth="1"/>
    <col min="5899" max="5899" width="14.26953125" style="57" customWidth="1"/>
    <col min="5900" max="6145" width="9.1796875" style="57"/>
    <col min="6146" max="6146" width="17.7265625" style="57" customWidth="1"/>
    <col min="6147" max="6147" width="14.7265625" style="57" customWidth="1"/>
    <col min="6148" max="6148" width="14.81640625" style="57" customWidth="1"/>
    <col min="6149" max="6149" width="15.54296875" style="57" customWidth="1"/>
    <col min="6150" max="6150" width="13.453125" style="57" bestFit="1" customWidth="1"/>
    <col min="6151" max="6151" width="11" style="57" customWidth="1"/>
    <col min="6152" max="6152" width="8.26953125" style="57" bestFit="1" customWidth="1"/>
    <col min="6153" max="6153" width="12.453125" style="57" bestFit="1" customWidth="1"/>
    <col min="6154" max="6154" width="8.54296875" style="57" bestFit="1" customWidth="1"/>
    <col min="6155" max="6155" width="14.26953125" style="57" customWidth="1"/>
    <col min="6156" max="6401" width="9.1796875" style="57"/>
    <col min="6402" max="6402" width="17.7265625" style="57" customWidth="1"/>
    <col min="6403" max="6403" width="14.7265625" style="57" customWidth="1"/>
    <col min="6404" max="6404" width="14.81640625" style="57" customWidth="1"/>
    <col min="6405" max="6405" width="15.54296875" style="57" customWidth="1"/>
    <col min="6406" max="6406" width="13.453125" style="57" bestFit="1" customWidth="1"/>
    <col min="6407" max="6407" width="11" style="57" customWidth="1"/>
    <col min="6408" max="6408" width="8.26953125" style="57" bestFit="1" customWidth="1"/>
    <col min="6409" max="6409" width="12.453125" style="57" bestFit="1" customWidth="1"/>
    <col min="6410" max="6410" width="8.54296875" style="57" bestFit="1" customWidth="1"/>
    <col min="6411" max="6411" width="14.26953125" style="57" customWidth="1"/>
    <col min="6412" max="6657" width="9.1796875" style="57"/>
    <col min="6658" max="6658" width="17.7265625" style="57" customWidth="1"/>
    <col min="6659" max="6659" width="14.7265625" style="57" customWidth="1"/>
    <col min="6660" max="6660" width="14.81640625" style="57" customWidth="1"/>
    <col min="6661" max="6661" width="15.54296875" style="57" customWidth="1"/>
    <col min="6662" max="6662" width="13.453125" style="57" bestFit="1" customWidth="1"/>
    <col min="6663" max="6663" width="11" style="57" customWidth="1"/>
    <col min="6664" max="6664" width="8.26953125" style="57" bestFit="1" customWidth="1"/>
    <col min="6665" max="6665" width="12.453125" style="57" bestFit="1" customWidth="1"/>
    <col min="6666" max="6666" width="8.54296875" style="57" bestFit="1" customWidth="1"/>
    <col min="6667" max="6667" width="14.26953125" style="57" customWidth="1"/>
    <col min="6668" max="6913" width="9.1796875" style="57"/>
    <col min="6914" max="6914" width="17.7265625" style="57" customWidth="1"/>
    <col min="6915" max="6915" width="14.7265625" style="57" customWidth="1"/>
    <col min="6916" max="6916" width="14.81640625" style="57" customWidth="1"/>
    <col min="6917" max="6917" width="15.54296875" style="57" customWidth="1"/>
    <col min="6918" max="6918" width="13.453125" style="57" bestFit="1" customWidth="1"/>
    <col min="6919" max="6919" width="11" style="57" customWidth="1"/>
    <col min="6920" max="6920" width="8.26953125" style="57" bestFit="1" customWidth="1"/>
    <col min="6921" max="6921" width="12.453125" style="57" bestFit="1" customWidth="1"/>
    <col min="6922" max="6922" width="8.54296875" style="57" bestFit="1" customWidth="1"/>
    <col min="6923" max="6923" width="14.26953125" style="57" customWidth="1"/>
    <col min="6924" max="7169" width="9.1796875" style="57"/>
    <col min="7170" max="7170" width="17.7265625" style="57" customWidth="1"/>
    <col min="7171" max="7171" width="14.7265625" style="57" customWidth="1"/>
    <col min="7172" max="7172" width="14.81640625" style="57" customWidth="1"/>
    <col min="7173" max="7173" width="15.54296875" style="57" customWidth="1"/>
    <col min="7174" max="7174" width="13.453125" style="57" bestFit="1" customWidth="1"/>
    <col min="7175" max="7175" width="11" style="57" customWidth="1"/>
    <col min="7176" max="7176" width="8.26953125" style="57" bestFit="1" customWidth="1"/>
    <col min="7177" max="7177" width="12.453125" style="57" bestFit="1" customWidth="1"/>
    <col min="7178" max="7178" width="8.54296875" style="57" bestFit="1" customWidth="1"/>
    <col min="7179" max="7179" width="14.26953125" style="57" customWidth="1"/>
    <col min="7180" max="7425" width="9.1796875" style="57"/>
    <col min="7426" max="7426" width="17.7265625" style="57" customWidth="1"/>
    <col min="7427" max="7427" width="14.7265625" style="57" customWidth="1"/>
    <col min="7428" max="7428" width="14.81640625" style="57" customWidth="1"/>
    <col min="7429" max="7429" width="15.54296875" style="57" customWidth="1"/>
    <col min="7430" max="7430" width="13.453125" style="57" bestFit="1" customWidth="1"/>
    <col min="7431" max="7431" width="11" style="57" customWidth="1"/>
    <col min="7432" max="7432" width="8.26953125" style="57" bestFit="1" customWidth="1"/>
    <col min="7433" max="7433" width="12.453125" style="57" bestFit="1" customWidth="1"/>
    <col min="7434" max="7434" width="8.54296875" style="57" bestFit="1" customWidth="1"/>
    <col min="7435" max="7435" width="14.26953125" style="57" customWidth="1"/>
    <col min="7436" max="7681" width="9.1796875" style="57"/>
    <col min="7682" max="7682" width="17.7265625" style="57" customWidth="1"/>
    <col min="7683" max="7683" width="14.7265625" style="57" customWidth="1"/>
    <col min="7684" max="7684" width="14.81640625" style="57" customWidth="1"/>
    <col min="7685" max="7685" width="15.54296875" style="57" customWidth="1"/>
    <col min="7686" max="7686" width="13.453125" style="57" bestFit="1" customWidth="1"/>
    <col min="7687" max="7687" width="11" style="57" customWidth="1"/>
    <col min="7688" max="7688" width="8.26953125" style="57" bestFit="1" customWidth="1"/>
    <col min="7689" max="7689" width="12.453125" style="57" bestFit="1" customWidth="1"/>
    <col min="7690" max="7690" width="8.54296875" style="57" bestFit="1" customWidth="1"/>
    <col min="7691" max="7691" width="14.26953125" style="57" customWidth="1"/>
    <col min="7692" max="7937" width="9.1796875" style="57"/>
    <col min="7938" max="7938" width="17.7265625" style="57" customWidth="1"/>
    <col min="7939" max="7939" width="14.7265625" style="57" customWidth="1"/>
    <col min="7940" max="7940" width="14.81640625" style="57" customWidth="1"/>
    <col min="7941" max="7941" width="15.54296875" style="57" customWidth="1"/>
    <col min="7942" max="7942" width="13.453125" style="57" bestFit="1" customWidth="1"/>
    <col min="7943" max="7943" width="11" style="57" customWidth="1"/>
    <col min="7944" max="7944" width="8.26953125" style="57" bestFit="1" customWidth="1"/>
    <col min="7945" max="7945" width="12.453125" style="57" bestFit="1" customWidth="1"/>
    <col min="7946" max="7946" width="8.54296875" style="57" bestFit="1" customWidth="1"/>
    <col min="7947" max="7947" width="14.26953125" style="57" customWidth="1"/>
    <col min="7948" max="8193" width="9.1796875" style="57"/>
    <col min="8194" max="8194" width="17.7265625" style="57" customWidth="1"/>
    <col min="8195" max="8195" width="14.7265625" style="57" customWidth="1"/>
    <col min="8196" max="8196" width="14.81640625" style="57" customWidth="1"/>
    <col min="8197" max="8197" width="15.54296875" style="57" customWidth="1"/>
    <col min="8198" max="8198" width="13.453125" style="57" bestFit="1" customWidth="1"/>
    <col min="8199" max="8199" width="11" style="57" customWidth="1"/>
    <col min="8200" max="8200" width="8.26953125" style="57" bestFit="1" customWidth="1"/>
    <col min="8201" max="8201" width="12.453125" style="57" bestFit="1" customWidth="1"/>
    <col min="8202" max="8202" width="8.54296875" style="57" bestFit="1" customWidth="1"/>
    <col min="8203" max="8203" width="14.26953125" style="57" customWidth="1"/>
    <col min="8204" max="8449" width="9.1796875" style="57"/>
    <col min="8450" max="8450" width="17.7265625" style="57" customWidth="1"/>
    <col min="8451" max="8451" width="14.7265625" style="57" customWidth="1"/>
    <col min="8452" max="8452" width="14.81640625" style="57" customWidth="1"/>
    <col min="8453" max="8453" width="15.54296875" style="57" customWidth="1"/>
    <col min="8454" max="8454" width="13.453125" style="57" bestFit="1" customWidth="1"/>
    <col min="8455" max="8455" width="11" style="57" customWidth="1"/>
    <col min="8456" max="8456" width="8.26953125" style="57" bestFit="1" customWidth="1"/>
    <col min="8457" max="8457" width="12.453125" style="57" bestFit="1" customWidth="1"/>
    <col min="8458" max="8458" width="8.54296875" style="57" bestFit="1" customWidth="1"/>
    <col min="8459" max="8459" width="14.26953125" style="57" customWidth="1"/>
    <col min="8460" max="8705" width="9.1796875" style="57"/>
    <col min="8706" max="8706" width="17.7265625" style="57" customWidth="1"/>
    <col min="8707" max="8707" width="14.7265625" style="57" customWidth="1"/>
    <col min="8708" max="8708" width="14.81640625" style="57" customWidth="1"/>
    <col min="8709" max="8709" width="15.54296875" style="57" customWidth="1"/>
    <col min="8710" max="8710" width="13.453125" style="57" bestFit="1" customWidth="1"/>
    <col min="8711" max="8711" width="11" style="57" customWidth="1"/>
    <col min="8712" max="8712" width="8.26953125" style="57" bestFit="1" customWidth="1"/>
    <col min="8713" max="8713" width="12.453125" style="57" bestFit="1" customWidth="1"/>
    <col min="8714" max="8714" width="8.54296875" style="57" bestFit="1" customWidth="1"/>
    <col min="8715" max="8715" width="14.26953125" style="57" customWidth="1"/>
    <col min="8716" max="8961" width="9.1796875" style="57"/>
    <col min="8962" max="8962" width="17.7265625" style="57" customWidth="1"/>
    <col min="8963" max="8963" width="14.7265625" style="57" customWidth="1"/>
    <col min="8964" max="8964" width="14.81640625" style="57" customWidth="1"/>
    <col min="8965" max="8965" width="15.54296875" style="57" customWidth="1"/>
    <col min="8966" max="8966" width="13.453125" style="57" bestFit="1" customWidth="1"/>
    <col min="8967" max="8967" width="11" style="57" customWidth="1"/>
    <col min="8968" max="8968" width="8.26953125" style="57" bestFit="1" customWidth="1"/>
    <col min="8969" max="8969" width="12.453125" style="57" bestFit="1" customWidth="1"/>
    <col min="8970" max="8970" width="8.54296875" style="57" bestFit="1" customWidth="1"/>
    <col min="8971" max="8971" width="14.26953125" style="57" customWidth="1"/>
    <col min="8972" max="9217" width="9.1796875" style="57"/>
    <col min="9218" max="9218" width="17.7265625" style="57" customWidth="1"/>
    <col min="9219" max="9219" width="14.7265625" style="57" customWidth="1"/>
    <col min="9220" max="9220" width="14.81640625" style="57" customWidth="1"/>
    <col min="9221" max="9221" width="15.54296875" style="57" customWidth="1"/>
    <col min="9222" max="9222" width="13.453125" style="57" bestFit="1" customWidth="1"/>
    <col min="9223" max="9223" width="11" style="57" customWidth="1"/>
    <col min="9224" max="9224" width="8.26953125" style="57" bestFit="1" customWidth="1"/>
    <col min="9225" max="9225" width="12.453125" style="57" bestFit="1" customWidth="1"/>
    <col min="9226" max="9226" width="8.54296875" style="57" bestFit="1" customWidth="1"/>
    <col min="9227" max="9227" width="14.26953125" style="57" customWidth="1"/>
    <col min="9228" max="9473" width="9.1796875" style="57"/>
    <col min="9474" max="9474" width="17.7265625" style="57" customWidth="1"/>
    <col min="9475" max="9475" width="14.7265625" style="57" customWidth="1"/>
    <col min="9476" max="9476" width="14.81640625" style="57" customWidth="1"/>
    <col min="9477" max="9477" width="15.54296875" style="57" customWidth="1"/>
    <col min="9478" max="9478" width="13.453125" style="57" bestFit="1" customWidth="1"/>
    <col min="9479" max="9479" width="11" style="57" customWidth="1"/>
    <col min="9480" max="9480" width="8.26953125" style="57" bestFit="1" customWidth="1"/>
    <col min="9481" max="9481" width="12.453125" style="57" bestFit="1" customWidth="1"/>
    <col min="9482" max="9482" width="8.54296875" style="57" bestFit="1" customWidth="1"/>
    <col min="9483" max="9483" width="14.26953125" style="57" customWidth="1"/>
    <col min="9484" max="9729" width="9.1796875" style="57"/>
    <col min="9730" max="9730" width="17.7265625" style="57" customWidth="1"/>
    <col min="9731" max="9731" width="14.7265625" style="57" customWidth="1"/>
    <col min="9732" max="9732" width="14.81640625" style="57" customWidth="1"/>
    <col min="9733" max="9733" width="15.54296875" style="57" customWidth="1"/>
    <col min="9734" max="9734" width="13.453125" style="57" bestFit="1" customWidth="1"/>
    <col min="9735" max="9735" width="11" style="57" customWidth="1"/>
    <col min="9736" max="9736" width="8.26953125" style="57" bestFit="1" customWidth="1"/>
    <col min="9737" max="9737" width="12.453125" style="57" bestFit="1" customWidth="1"/>
    <col min="9738" max="9738" width="8.54296875" style="57" bestFit="1" customWidth="1"/>
    <col min="9739" max="9739" width="14.26953125" style="57" customWidth="1"/>
    <col min="9740" max="9985" width="9.1796875" style="57"/>
    <col min="9986" max="9986" width="17.7265625" style="57" customWidth="1"/>
    <col min="9987" max="9987" width="14.7265625" style="57" customWidth="1"/>
    <col min="9988" max="9988" width="14.81640625" style="57" customWidth="1"/>
    <col min="9989" max="9989" width="15.54296875" style="57" customWidth="1"/>
    <col min="9990" max="9990" width="13.453125" style="57" bestFit="1" customWidth="1"/>
    <col min="9991" max="9991" width="11" style="57" customWidth="1"/>
    <col min="9992" max="9992" width="8.26953125" style="57" bestFit="1" customWidth="1"/>
    <col min="9993" max="9993" width="12.453125" style="57" bestFit="1" customWidth="1"/>
    <col min="9994" max="9994" width="8.54296875" style="57" bestFit="1" customWidth="1"/>
    <col min="9995" max="9995" width="14.26953125" style="57" customWidth="1"/>
    <col min="9996" max="10241" width="9.1796875" style="57"/>
    <col min="10242" max="10242" width="17.7265625" style="57" customWidth="1"/>
    <col min="10243" max="10243" width="14.7265625" style="57" customWidth="1"/>
    <col min="10244" max="10244" width="14.81640625" style="57" customWidth="1"/>
    <col min="10245" max="10245" width="15.54296875" style="57" customWidth="1"/>
    <col min="10246" max="10246" width="13.453125" style="57" bestFit="1" customWidth="1"/>
    <col min="10247" max="10247" width="11" style="57" customWidth="1"/>
    <col min="10248" max="10248" width="8.26953125" style="57" bestFit="1" customWidth="1"/>
    <col min="10249" max="10249" width="12.453125" style="57" bestFit="1" customWidth="1"/>
    <col min="10250" max="10250" width="8.54296875" style="57" bestFit="1" customWidth="1"/>
    <col min="10251" max="10251" width="14.26953125" style="57" customWidth="1"/>
    <col min="10252" max="10497" width="9.1796875" style="57"/>
    <col min="10498" max="10498" width="17.7265625" style="57" customWidth="1"/>
    <col min="10499" max="10499" width="14.7265625" style="57" customWidth="1"/>
    <col min="10500" max="10500" width="14.81640625" style="57" customWidth="1"/>
    <col min="10501" max="10501" width="15.54296875" style="57" customWidth="1"/>
    <col min="10502" max="10502" width="13.453125" style="57" bestFit="1" customWidth="1"/>
    <col min="10503" max="10503" width="11" style="57" customWidth="1"/>
    <col min="10504" max="10504" width="8.26953125" style="57" bestFit="1" customWidth="1"/>
    <col min="10505" max="10505" width="12.453125" style="57" bestFit="1" customWidth="1"/>
    <col min="10506" max="10506" width="8.54296875" style="57" bestFit="1" customWidth="1"/>
    <col min="10507" max="10507" width="14.26953125" style="57" customWidth="1"/>
    <col min="10508" max="10753" width="9.1796875" style="57"/>
    <col min="10754" max="10754" width="17.7265625" style="57" customWidth="1"/>
    <col min="10755" max="10755" width="14.7265625" style="57" customWidth="1"/>
    <col min="10756" max="10756" width="14.81640625" style="57" customWidth="1"/>
    <col min="10757" max="10757" width="15.54296875" style="57" customWidth="1"/>
    <col min="10758" max="10758" width="13.453125" style="57" bestFit="1" customWidth="1"/>
    <col min="10759" max="10759" width="11" style="57" customWidth="1"/>
    <col min="10760" max="10760" width="8.26953125" style="57" bestFit="1" customWidth="1"/>
    <col min="10761" max="10761" width="12.453125" style="57" bestFit="1" customWidth="1"/>
    <col min="10762" max="10762" width="8.54296875" style="57" bestFit="1" customWidth="1"/>
    <col min="10763" max="10763" width="14.26953125" style="57" customWidth="1"/>
    <col min="10764" max="11009" width="9.1796875" style="57"/>
    <col min="11010" max="11010" width="17.7265625" style="57" customWidth="1"/>
    <col min="11011" max="11011" width="14.7265625" style="57" customWidth="1"/>
    <col min="11012" max="11012" width="14.81640625" style="57" customWidth="1"/>
    <col min="11013" max="11013" width="15.54296875" style="57" customWidth="1"/>
    <col min="11014" max="11014" width="13.453125" style="57" bestFit="1" customWidth="1"/>
    <col min="11015" max="11015" width="11" style="57" customWidth="1"/>
    <col min="11016" max="11016" width="8.26953125" style="57" bestFit="1" customWidth="1"/>
    <col min="11017" max="11017" width="12.453125" style="57" bestFit="1" customWidth="1"/>
    <col min="11018" max="11018" width="8.54296875" style="57" bestFit="1" customWidth="1"/>
    <col min="11019" max="11019" width="14.26953125" style="57" customWidth="1"/>
    <col min="11020" max="11265" width="9.1796875" style="57"/>
    <col min="11266" max="11266" width="17.7265625" style="57" customWidth="1"/>
    <col min="11267" max="11267" width="14.7265625" style="57" customWidth="1"/>
    <col min="11268" max="11268" width="14.81640625" style="57" customWidth="1"/>
    <col min="11269" max="11269" width="15.54296875" style="57" customWidth="1"/>
    <col min="11270" max="11270" width="13.453125" style="57" bestFit="1" customWidth="1"/>
    <col min="11271" max="11271" width="11" style="57" customWidth="1"/>
    <col min="11272" max="11272" width="8.26953125" style="57" bestFit="1" customWidth="1"/>
    <col min="11273" max="11273" width="12.453125" style="57" bestFit="1" customWidth="1"/>
    <col min="11274" max="11274" width="8.54296875" style="57" bestFit="1" customWidth="1"/>
    <col min="11275" max="11275" width="14.26953125" style="57" customWidth="1"/>
    <col min="11276" max="11521" width="9.1796875" style="57"/>
    <col min="11522" max="11522" width="17.7265625" style="57" customWidth="1"/>
    <col min="11523" max="11523" width="14.7265625" style="57" customWidth="1"/>
    <col min="11524" max="11524" width="14.81640625" style="57" customWidth="1"/>
    <col min="11525" max="11525" width="15.54296875" style="57" customWidth="1"/>
    <col min="11526" max="11526" width="13.453125" style="57" bestFit="1" customWidth="1"/>
    <col min="11527" max="11527" width="11" style="57" customWidth="1"/>
    <col min="11528" max="11528" width="8.26953125" style="57" bestFit="1" customWidth="1"/>
    <col min="11529" max="11529" width="12.453125" style="57" bestFit="1" customWidth="1"/>
    <col min="11530" max="11530" width="8.54296875" style="57" bestFit="1" customWidth="1"/>
    <col min="11531" max="11531" width="14.26953125" style="57" customWidth="1"/>
    <col min="11532" max="11777" width="9.1796875" style="57"/>
    <col min="11778" max="11778" width="17.7265625" style="57" customWidth="1"/>
    <col min="11779" max="11779" width="14.7265625" style="57" customWidth="1"/>
    <col min="11780" max="11780" width="14.81640625" style="57" customWidth="1"/>
    <col min="11781" max="11781" width="15.54296875" style="57" customWidth="1"/>
    <col min="11782" max="11782" width="13.453125" style="57" bestFit="1" customWidth="1"/>
    <col min="11783" max="11783" width="11" style="57" customWidth="1"/>
    <col min="11784" max="11784" width="8.26953125" style="57" bestFit="1" customWidth="1"/>
    <col min="11785" max="11785" width="12.453125" style="57" bestFit="1" customWidth="1"/>
    <col min="11786" max="11786" width="8.54296875" style="57" bestFit="1" customWidth="1"/>
    <col min="11787" max="11787" width="14.26953125" style="57" customWidth="1"/>
    <col min="11788" max="12033" width="9.1796875" style="57"/>
    <col min="12034" max="12034" width="17.7265625" style="57" customWidth="1"/>
    <col min="12035" max="12035" width="14.7265625" style="57" customWidth="1"/>
    <col min="12036" max="12036" width="14.81640625" style="57" customWidth="1"/>
    <col min="12037" max="12037" width="15.54296875" style="57" customWidth="1"/>
    <col min="12038" max="12038" width="13.453125" style="57" bestFit="1" customWidth="1"/>
    <col min="12039" max="12039" width="11" style="57" customWidth="1"/>
    <col min="12040" max="12040" width="8.26953125" style="57" bestFit="1" customWidth="1"/>
    <col min="12041" max="12041" width="12.453125" style="57" bestFit="1" customWidth="1"/>
    <col min="12042" max="12042" width="8.54296875" style="57" bestFit="1" customWidth="1"/>
    <col min="12043" max="12043" width="14.26953125" style="57" customWidth="1"/>
    <col min="12044" max="12289" width="9.1796875" style="57"/>
    <col min="12290" max="12290" width="17.7265625" style="57" customWidth="1"/>
    <col min="12291" max="12291" width="14.7265625" style="57" customWidth="1"/>
    <col min="12292" max="12292" width="14.81640625" style="57" customWidth="1"/>
    <col min="12293" max="12293" width="15.54296875" style="57" customWidth="1"/>
    <col min="12294" max="12294" width="13.453125" style="57" bestFit="1" customWidth="1"/>
    <col min="12295" max="12295" width="11" style="57" customWidth="1"/>
    <col min="12296" max="12296" width="8.26953125" style="57" bestFit="1" customWidth="1"/>
    <col min="12297" max="12297" width="12.453125" style="57" bestFit="1" customWidth="1"/>
    <col min="12298" max="12298" width="8.54296875" style="57" bestFit="1" customWidth="1"/>
    <col min="12299" max="12299" width="14.26953125" style="57" customWidth="1"/>
    <col min="12300" max="12545" width="9.1796875" style="57"/>
    <col min="12546" max="12546" width="17.7265625" style="57" customWidth="1"/>
    <col min="12547" max="12547" width="14.7265625" style="57" customWidth="1"/>
    <col min="12548" max="12548" width="14.81640625" style="57" customWidth="1"/>
    <col min="12549" max="12549" width="15.54296875" style="57" customWidth="1"/>
    <col min="12550" max="12550" width="13.453125" style="57" bestFit="1" customWidth="1"/>
    <col min="12551" max="12551" width="11" style="57" customWidth="1"/>
    <col min="12552" max="12552" width="8.26953125" style="57" bestFit="1" customWidth="1"/>
    <col min="12553" max="12553" width="12.453125" style="57" bestFit="1" customWidth="1"/>
    <col min="12554" max="12554" width="8.54296875" style="57" bestFit="1" customWidth="1"/>
    <col min="12555" max="12555" width="14.26953125" style="57" customWidth="1"/>
    <col min="12556" max="12801" width="9.1796875" style="57"/>
    <col min="12802" max="12802" width="17.7265625" style="57" customWidth="1"/>
    <col min="12803" max="12803" width="14.7265625" style="57" customWidth="1"/>
    <col min="12804" max="12804" width="14.81640625" style="57" customWidth="1"/>
    <col min="12805" max="12805" width="15.54296875" style="57" customWidth="1"/>
    <col min="12806" max="12806" width="13.453125" style="57" bestFit="1" customWidth="1"/>
    <col min="12807" max="12807" width="11" style="57" customWidth="1"/>
    <col min="12808" max="12808" width="8.26953125" style="57" bestFit="1" customWidth="1"/>
    <col min="12809" max="12809" width="12.453125" style="57" bestFit="1" customWidth="1"/>
    <col min="12810" max="12810" width="8.54296875" style="57" bestFit="1" customWidth="1"/>
    <col min="12811" max="12811" width="14.26953125" style="57" customWidth="1"/>
    <col min="12812" max="13057" width="9.1796875" style="57"/>
    <col min="13058" max="13058" width="17.7265625" style="57" customWidth="1"/>
    <col min="13059" max="13059" width="14.7265625" style="57" customWidth="1"/>
    <col min="13060" max="13060" width="14.81640625" style="57" customWidth="1"/>
    <col min="13061" max="13061" width="15.54296875" style="57" customWidth="1"/>
    <col min="13062" max="13062" width="13.453125" style="57" bestFit="1" customWidth="1"/>
    <col min="13063" max="13063" width="11" style="57" customWidth="1"/>
    <col min="13064" max="13064" width="8.26953125" style="57" bestFit="1" customWidth="1"/>
    <col min="13065" max="13065" width="12.453125" style="57" bestFit="1" customWidth="1"/>
    <col min="13066" max="13066" width="8.54296875" style="57" bestFit="1" customWidth="1"/>
    <col min="13067" max="13067" width="14.26953125" style="57" customWidth="1"/>
    <col min="13068" max="13313" width="9.1796875" style="57"/>
    <col min="13314" max="13314" width="17.7265625" style="57" customWidth="1"/>
    <col min="13315" max="13315" width="14.7265625" style="57" customWidth="1"/>
    <col min="13316" max="13316" width="14.81640625" style="57" customWidth="1"/>
    <col min="13317" max="13317" width="15.54296875" style="57" customWidth="1"/>
    <col min="13318" max="13318" width="13.453125" style="57" bestFit="1" customWidth="1"/>
    <col min="13319" max="13319" width="11" style="57" customWidth="1"/>
    <col min="13320" max="13320" width="8.26953125" style="57" bestFit="1" customWidth="1"/>
    <col min="13321" max="13321" width="12.453125" style="57" bestFit="1" customWidth="1"/>
    <col min="13322" max="13322" width="8.54296875" style="57" bestFit="1" customWidth="1"/>
    <col min="13323" max="13323" width="14.26953125" style="57" customWidth="1"/>
    <col min="13324" max="13569" width="9.1796875" style="57"/>
    <col min="13570" max="13570" width="17.7265625" style="57" customWidth="1"/>
    <col min="13571" max="13571" width="14.7265625" style="57" customWidth="1"/>
    <col min="13572" max="13572" width="14.81640625" style="57" customWidth="1"/>
    <col min="13573" max="13573" width="15.54296875" style="57" customWidth="1"/>
    <col min="13574" max="13574" width="13.453125" style="57" bestFit="1" customWidth="1"/>
    <col min="13575" max="13575" width="11" style="57" customWidth="1"/>
    <col min="13576" max="13576" width="8.26953125" style="57" bestFit="1" customWidth="1"/>
    <col min="13577" max="13577" width="12.453125" style="57" bestFit="1" customWidth="1"/>
    <col min="13578" max="13578" width="8.54296875" style="57" bestFit="1" customWidth="1"/>
    <col min="13579" max="13579" width="14.26953125" style="57" customWidth="1"/>
    <col min="13580" max="13825" width="9.1796875" style="57"/>
    <col min="13826" max="13826" width="17.7265625" style="57" customWidth="1"/>
    <col min="13827" max="13827" width="14.7265625" style="57" customWidth="1"/>
    <col min="13828" max="13828" width="14.81640625" style="57" customWidth="1"/>
    <col min="13829" max="13829" width="15.54296875" style="57" customWidth="1"/>
    <col min="13830" max="13830" width="13.453125" style="57" bestFit="1" customWidth="1"/>
    <col min="13831" max="13831" width="11" style="57" customWidth="1"/>
    <col min="13832" max="13832" width="8.26953125" style="57" bestFit="1" customWidth="1"/>
    <col min="13833" max="13833" width="12.453125" style="57" bestFit="1" customWidth="1"/>
    <col min="13834" max="13834" width="8.54296875" style="57" bestFit="1" customWidth="1"/>
    <col min="13835" max="13835" width="14.26953125" style="57" customWidth="1"/>
    <col min="13836" max="14081" width="9.1796875" style="57"/>
    <col min="14082" max="14082" width="17.7265625" style="57" customWidth="1"/>
    <col min="14083" max="14083" width="14.7265625" style="57" customWidth="1"/>
    <col min="14084" max="14084" width="14.81640625" style="57" customWidth="1"/>
    <col min="14085" max="14085" width="15.54296875" style="57" customWidth="1"/>
    <col min="14086" max="14086" width="13.453125" style="57" bestFit="1" customWidth="1"/>
    <col min="14087" max="14087" width="11" style="57" customWidth="1"/>
    <col min="14088" max="14088" width="8.26953125" style="57" bestFit="1" customWidth="1"/>
    <col min="14089" max="14089" width="12.453125" style="57" bestFit="1" customWidth="1"/>
    <col min="14090" max="14090" width="8.54296875" style="57" bestFit="1" customWidth="1"/>
    <col min="14091" max="14091" width="14.26953125" style="57" customWidth="1"/>
    <col min="14092" max="14337" width="9.1796875" style="57"/>
    <col min="14338" max="14338" width="17.7265625" style="57" customWidth="1"/>
    <col min="14339" max="14339" width="14.7265625" style="57" customWidth="1"/>
    <col min="14340" max="14340" width="14.81640625" style="57" customWidth="1"/>
    <col min="14341" max="14341" width="15.54296875" style="57" customWidth="1"/>
    <col min="14342" max="14342" width="13.453125" style="57" bestFit="1" customWidth="1"/>
    <col min="14343" max="14343" width="11" style="57" customWidth="1"/>
    <col min="14344" max="14344" width="8.26953125" style="57" bestFit="1" customWidth="1"/>
    <col min="14345" max="14345" width="12.453125" style="57" bestFit="1" customWidth="1"/>
    <col min="14346" max="14346" width="8.54296875" style="57" bestFit="1" customWidth="1"/>
    <col min="14347" max="14347" width="14.26953125" style="57" customWidth="1"/>
    <col min="14348" max="14593" width="9.1796875" style="57"/>
    <col min="14594" max="14594" width="17.7265625" style="57" customWidth="1"/>
    <col min="14595" max="14595" width="14.7265625" style="57" customWidth="1"/>
    <col min="14596" max="14596" width="14.81640625" style="57" customWidth="1"/>
    <col min="14597" max="14597" width="15.54296875" style="57" customWidth="1"/>
    <col min="14598" max="14598" width="13.453125" style="57" bestFit="1" customWidth="1"/>
    <col min="14599" max="14599" width="11" style="57" customWidth="1"/>
    <col min="14600" max="14600" width="8.26953125" style="57" bestFit="1" customWidth="1"/>
    <col min="14601" max="14601" width="12.453125" style="57" bestFit="1" customWidth="1"/>
    <col min="14602" max="14602" width="8.54296875" style="57" bestFit="1" customWidth="1"/>
    <col min="14603" max="14603" width="14.26953125" style="57" customWidth="1"/>
    <col min="14604" max="14849" width="9.1796875" style="57"/>
    <col min="14850" max="14850" width="17.7265625" style="57" customWidth="1"/>
    <col min="14851" max="14851" width="14.7265625" style="57" customWidth="1"/>
    <col min="14852" max="14852" width="14.81640625" style="57" customWidth="1"/>
    <col min="14853" max="14853" width="15.54296875" style="57" customWidth="1"/>
    <col min="14854" max="14854" width="13.453125" style="57" bestFit="1" customWidth="1"/>
    <col min="14855" max="14855" width="11" style="57" customWidth="1"/>
    <col min="14856" max="14856" width="8.26953125" style="57" bestFit="1" customWidth="1"/>
    <col min="14857" max="14857" width="12.453125" style="57" bestFit="1" customWidth="1"/>
    <col min="14858" max="14858" width="8.54296875" style="57" bestFit="1" customWidth="1"/>
    <col min="14859" max="14859" width="14.26953125" style="57" customWidth="1"/>
    <col min="14860" max="15105" width="9.1796875" style="57"/>
    <col min="15106" max="15106" width="17.7265625" style="57" customWidth="1"/>
    <col min="15107" max="15107" width="14.7265625" style="57" customWidth="1"/>
    <col min="15108" max="15108" width="14.81640625" style="57" customWidth="1"/>
    <col min="15109" max="15109" width="15.54296875" style="57" customWidth="1"/>
    <col min="15110" max="15110" width="13.453125" style="57" bestFit="1" customWidth="1"/>
    <col min="15111" max="15111" width="11" style="57" customWidth="1"/>
    <col min="15112" max="15112" width="8.26953125" style="57" bestFit="1" customWidth="1"/>
    <col min="15113" max="15113" width="12.453125" style="57" bestFit="1" customWidth="1"/>
    <col min="15114" max="15114" width="8.54296875" style="57" bestFit="1" customWidth="1"/>
    <col min="15115" max="15115" width="14.26953125" style="57" customWidth="1"/>
    <col min="15116" max="15361" width="9.1796875" style="57"/>
    <col min="15362" max="15362" width="17.7265625" style="57" customWidth="1"/>
    <col min="15363" max="15363" width="14.7265625" style="57" customWidth="1"/>
    <col min="15364" max="15364" width="14.81640625" style="57" customWidth="1"/>
    <col min="15365" max="15365" width="15.54296875" style="57" customWidth="1"/>
    <col min="15366" max="15366" width="13.453125" style="57" bestFit="1" customWidth="1"/>
    <col min="15367" max="15367" width="11" style="57" customWidth="1"/>
    <col min="15368" max="15368" width="8.26953125" style="57" bestFit="1" customWidth="1"/>
    <col min="15369" max="15369" width="12.453125" style="57" bestFit="1" customWidth="1"/>
    <col min="15370" max="15370" width="8.54296875" style="57" bestFit="1" customWidth="1"/>
    <col min="15371" max="15371" width="14.26953125" style="57" customWidth="1"/>
    <col min="15372" max="15617" width="9.1796875" style="57"/>
    <col min="15618" max="15618" width="17.7265625" style="57" customWidth="1"/>
    <col min="15619" max="15619" width="14.7265625" style="57" customWidth="1"/>
    <col min="15620" max="15620" width="14.81640625" style="57" customWidth="1"/>
    <col min="15621" max="15621" width="15.54296875" style="57" customWidth="1"/>
    <col min="15622" max="15622" width="13.453125" style="57" bestFit="1" customWidth="1"/>
    <col min="15623" max="15623" width="11" style="57" customWidth="1"/>
    <col min="15624" max="15624" width="8.26953125" style="57" bestFit="1" customWidth="1"/>
    <col min="15625" max="15625" width="12.453125" style="57" bestFit="1" customWidth="1"/>
    <col min="15626" max="15626" width="8.54296875" style="57" bestFit="1" customWidth="1"/>
    <col min="15627" max="15627" width="14.26953125" style="57" customWidth="1"/>
    <col min="15628" max="15873" width="9.1796875" style="57"/>
    <col min="15874" max="15874" width="17.7265625" style="57" customWidth="1"/>
    <col min="15875" max="15875" width="14.7265625" style="57" customWidth="1"/>
    <col min="15876" max="15876" width="14.81640625" style="57" customWidth="1"/>
    <col min="15877" max="15877" width="15.54296875" style="57" customWidth="1"/>
    <col min="15878" max="15878" width="13.453125" style="57" bestFit="1" customWidth="1"/>
    <col min="15879" max="15879" width="11" style="57" customWidth="1"/>
    <col min="15880" max="15880" width="8.26953125" style="57" bestFit="1" customWidth="1"/>
    <col min="15881" max="15881" width="12.453125" style="57" bestFit="1" customWidth="1"/>
    <col min="15882" max="15882" width="8.54296875" style="57" bestFit="1" customWidth="1"/>
    <col min="15883" max="15883" width="14.26953125" style="57" customWidth="1"/>
    <col min="15884" max="16129" width="9.1796875" style="57"/>
    <col min="16130" max="16130" width="17.7265625" style="57" customWidth="1"/>
    <col min="16131" max="16131" width="14.7265625" style="57" customWidth="1"/>
    <col min="16132" max="16132" width="14.81640625" style="57" customWidth="1"/>
    <col min="16133" max="16133" width="15.54296875" style="57" customWidth="1"/>
    <col min="16134" max="16134" width="13.453125" style="57" bestFit="1" customWidth="1"/>
    <col min="16135" max="16135" width="11" style="57" customWidth="1"/>
    <col min="16136" max="16136" width="8.26953125" style="57" bestFit="1" customWidth="1"/>
    <col min="16137" max="16137" width="12.453125" style="57" bestFit="1" customWidth="1"/>
    <col min="16138" max="16138" width="8.54296875" style="57" bestFit="1" customWidth="1"/>
    <col min="16139" max="16139" width="14.26953125" style="57" customWidth="1"/>
    <col min="16140" max="16384" width="9.1796875" style="57"/>
  </cols>
  <sheetData>
    <row r="1" spans="1:14" ht="22" x14ac:dyDescent="0.35">
      <c r="A1" s="1"/>
      <c r="B1" s="2" t="s">
        <v>0</v>
      </c>
      <c r="C1" s="1"/>
      <c r="D1" s="1"/>
      <c r="E1" s="1"/>
      <c r="F1" s="4"/>
      <c r="G1" s="5" t="s">
        <v>1</v>
      </c>
      <c r="H1" s="46">
        <v>31</v>
      </c>
      <c r="I1" s="7"/>
      <c r="J1" s="8"/>
      <c r="K1" s="1"/>
      <c r="L1" s="1"/>
      <c r="M1" s="8"/>
      <c r="N1" s="1"/>
    </row>
    <row r="2" spans="1:14" x14ac:dyDescent="0.25">
      <c r="A2" s="1"/>
      <c r="B2" s="1"/>
      <c r="C2" s="1"/>
      <c r="D2" s="1"/>
      <c r="E2" s="1"/>
      <c r="F2" s="9"/>
      <c r="G2" s="10" t="s">
        <v>2</v>
      </c>
      <c r="H2" s="46"/>
      <c r="I2" s="7"/>
      <c r="J2" s="8"/>
      <c r="K2" s="1"/>
      <c r="L2" s="1"/>
      <c r="M2" s="8"/>
      <c r="N2" s="1"/>
    </row>
    <row r="3" spans="1:14" x14ac:dyDescent="0.25">
      <c r="A3" s="1" t="s">
        <v>3</v>
      </c>
      <c r="B3" s="1"/>
      <c r="C3" s="1"/>
      <c r="D3" s="1"/>
      <c r="E3" s="1"/>
      <c r="F3" s="4"/>
      <c r="G3" s="1"/>
      <c r="H3" s="1"/>
      <c r="I3" s="7"/>
      <c r="J3" s="8"/>
      <c r="K3" s="12"/>
      <c r="L3" s="1"/>
      <c r="M3" s="8"/>
      <c r="N3" s="1"/>
    </row>
    <row r="4" spans="1:14" x14ac:dyDescent="0.25">
      <c r="A4" s="1" t="s">
        <v>101</v>
      </c>
      <c r="B4" s="1"/>
      <c r="C4" s="1"/>
      <c r="D4" s="1"/>
      <c r="E4" s="1"/>
      <c r="F4" s="4"/>
      <c r="G4" s="1"/>
      <c r="H4" s="1"/>
      <c r="I4" s="7"/>
      <c r="J4" s="8"/>
      <c r="K4" s="12"/>
      <c r="L4" s="1"/>
      <c r="M4" s="8"/>
      <c r="N4" s="1"/>
    </row>
    <row r="5" spans="1:14" x14ac:dyDescent="0.25">
      <c r="A5" s="1"/>
      <c r="B5" s="1" t="s">
        <v>5</v>
      </c>
      <c r="C5" s="1"/>
      <c r="D5" s="1"/>
      <c r="E5" s="1"/>
      <c r="F5" s="4"/>
      <c r="G5" s="1"/>
      <c r="H5" s="1"/>
      <c r="I5" s="7"/>
      <c r="J5" s="8"/>
      <c r="K5" s="12"/>
      <c r="L5" s="1"/>
      <c r="M5" s="8"/>
      <c r="N5" s="1"/>
    </row>
    <row r="6" spans="1:14" ht="65" x14ac:dyDescent="0.3">
      <c r="A6" s="154"/>
      <c r="B6" s="155" t="s">
        <v>179</v>
      </c>
      <c r="C6" s="15">
        <v>1372</v>
      </c>
      <c r="D6" s="1"/>
      <c r="E6" s="1"/>
      <c r="F6" s="4"/>
      <c r="G6" s="1"/>
      <c r="H6" s="1"/>
      <c r="I6" s="7"/>
      <c r="J6" s="8"/>
      <c r="K6" s="12"/>
      <c r="L6" s="1"/>
      <c r="M6" s="8"/>
      <c r="N6" s="1"/>
    </row>
    <row r="7" spans="1:14" ht="42" x14ac:dyDescent="0.25">
      <c r="A7" s="16" t="s">
        <v>7</v>
      </c>
      <c r="B7" s="16" t="s">
        <v>8</v>
      </c>
      <c r="C7" s="16" t="s">
        <v>9</v>
      </c>
      <c r="D7" s="17" t="s">
        <v>10</v>
      </c>
      <c r="E7" s="18" t="s">
        <v>11</v>
      </c>
      <c r="F7" s="20" t="s">
        <v>13</v>
      </c>
      <c r="G7" s="21" t="s">
        <v>14</v>
      </c>
      <c r="H7" s="20" t="s">
        <v>15</v>
      </c>
      <c r="I7" s="16" t="s">
        <v>16</v>
      </c>
      <c r="J7" s="16" t="s">
        <v>17</v>
      </c>
      <c r="K7" s="20" t="s">
        <v>18</v>
      </c>
      <c r="L7" s="1"/>
    </row>
    <row r="8" spans="1:14" x14ac:dyDescent="0.25">
      <c r="A8" s="22" t="s">
        <v>19</v>
      </c>
      <c r="B8" s="156">
        <v>44367</v>
      </c>
      <c r="C8" s="24" t="s">
        <v>70</v>
      </c>
      <c r="D8" s="25" t="s">
        <v>148</v>
      </c>
      <c r="E8" s="26" t="s">
        <v>22</v>
      </c>
      <c r="F8" s="22">
        <v>31</v>
      </c>
      <c r="G8" s="29">
        <f>ROUND(F8/$H$1,3)</f>
        <v>1</v>
      </c>
      <c r="H8" s="30">
        <f>ROUND(G8*$C$6,2)</f>
        <v>1372</v>
      </c>
      <c r="I8" s="24"/>
      <c r="J8" s="22"/>
      <c r="K8" s="31">
        <f>H8/F8*J8*5%</f>
        <v>0</v>
      </c>
      <c r="L8" s="1"/>
      <c r="M8" s="1"/>
      <c r="N8" s="1"/>
    </row>
    <row r="9" spans="1:14" x14ac:dyDescent="0.25">
      <c r="A9" s="22" t="s">
        <v>24</v>
      </c>
      <c r="B9" s="156">
        <v>45097</v>
      </c>
      <c r="C9" s="23" t="s">
        <v>150</v>
      </c>
      <c r="D9" s="25" t="s">
        <v>151</v>
      </c>
      <c r="E9" s="26" t="s">
        <v>152</v>
      </c>
      <c r="F9" s="22">
        <v>25</v>
      </c>
      <c r="G9" s="29">
        <f>ROUND(F9/$H$1,3)</f>
        <v>0.80600000000000005</v>
      </c>
      <c r="H9" s="30">
        <f>ROUND(G9*$C$6,2)</f>
        <v>1105.83</v>
      </c>
      <c r="I9" s="24" t="s">
        <v>32</v>
      </c>
      <c r="J9" s="22">
        <v>3</v>
      </c>
      <c r="K9" s="31">
        <f>H9/F9*J9*5%</f>
        <v>6.6349799999999988</v>
      </c>
      <c r="L9" s="1"/>
      <c r="M9" s="1"/>
      <c r="N9" s="1"/>
    </row>
    <row r="10" spans="1:14" x14ac:dyDescent="0.25">
      <c r="A10" s="22" t="s">
        <v>28</v>
      </c>
      <c r="B10" s="156">
        <v>46034</v>
      </c>
      <c r="C10" s="24" t="s">
        <v>153</v>
      </c>
      <c r="D10" s="34" t="s">
        <v>154</v>
      </c>
      <c r="E10" s="27" t="s">
        <v>78</v>
      </c>
      <c r="F10" s="22">
        <v>20</v>
      </c>
      <c r="G10" s="29">
        <f>ROUND(F10/$H$1,3)</f>
        <v>0.64500000000000002</v>
      </c>
      <c r="H10" s="30">
        <f>ROUND(G10*$C$6,2)</f>
        <v>884.94</v>
      </c>
      <c r="I10" s="24"/>
      <c r="J10" s="22"/>
      <c r="K10" s="31">
        <f>H10/F10*J10*5%</f>
        <v>0</v>
      </c>
      <c r="L10" s="1"/>
      <c r="M10" s="1"/>
      <c r="N10" s="1"/>
    </row>
    <row r="11" spans="1:14" x14ac:dyDescent="0.25">
      <c r="A11" s="22" t="s">
        <v>33</v>
      </c>
      <c r="B11" s="156">
        <v>45097</v>
      </c>
      <c r="C11" s="24" t="s">
        <v>155</v>
      </c>
      <c r="D11" s="25" t="s">
        <v>156</v>
      </c>
      <c r="E11" s="26" t="s">
        <v>22</v>
      </c>
      <c r="F11" s="22">
        <v>31</v>
      </c>
      <c r="G11" s="29">
        <f>ROUND(F11/$H$1,3)</f>
        <v>1</v>
      </c>
      <c r="H11" s="30">
        <f>ROUND(G11*$C$6,2)</f>
        <v>1372</v>
      </c>
      <c r="I11" s="24" t="s">
        <v>40</v>
      </c>
      <c r="J11" s="22">
        <v>31</v>
      </c>
      <c r="K11" s="31">
        <f>H11/F11*J11*5%</f>
        <v>68.600000000000009</v>
      </c>
      <c r="L11" s="1"/>
      <c r="M11" s="1"/>
      <c r="N11" s="1"/>
    </row>
    <row r="12" spans="1:14" x14ac:dyDescent="0.25">
      <c r="A12" s="22"/>
      <c r="B12" s="38" t="s">
        <v>41</v>
      </c>
      <c r="C12" s="22"/>
      <c r="D12" s="39"/>
      <c r="E12" s="40"/>
      <c r="F12" s="22"/>
      <c r="G12" s="42">
        <f>SUM(G8:G11)</f>
        <v>3.4510000000000001</v>
      </c>
      <c r="H12" s="30">
        <f>SUM(H8:H11)</f>
        <v>4734.7700000000004</v>
      </c>
      <c r="I12" s="24"/>
      <c r="J12" s="22"/>
      <c r="K12" s="31">
        <f>SUM(K8:K11)</f>
        <v>75.234980000000007</v>
      </c>
      <c r="L12" s="1"/>
      <c r="M12" s="1"/>
      <c r="N12" s="1"/>
    </row>
    <row r="13" spans="1:14" x14ac:dyDescent="0.25">
      <c r="A13" s="22"/>
      <c r="B13" s="43" t="s">
        <v>42</v>
      </c>
      <c r="C13" s="166">
        <f>H12-K12</f>
        <v>4659.5350200000003</v>
      </c>
      <c r="D13" s="166"/>
      <c r="E13" s="166"/>
      <c r="F13" s="166"/>
      <c r="G13" s="166"/>
      <c r="H13" s="166"/>
      <c r="I13" s="166"/>
      <c r="J13" s="166"/>
      <c r="K13" s="166"/>
      <c r="L13" s="1"/>
      <c r="M13" s="1"/>
      <c r="N13" s="1"/>
    </row>
    <row r="14" spans="1:14" x14ac:dyDescent="0.25">
      <c r="A14" s="1" t="s">
        <v>138</v>
      </c>
      <c r="B14" s="1"/>
      <c r="C14" s="1"/>
      <c r="D14" s="1"/>
      <c r="E14" s="1"/>
      <c r="F14" s="4"/>
      <c r="G14" s="44"/>
      <c r="H14" s="1"/>
      <c r="I14" s="7"/>
      <c r="J14" s="8"/>
      <c r="K14" s="3"/>
      <c r="L14" s="1"/>
      <c r="M14" s="8"/>
      <c r="N14" s="1"/>
    </row>
    <row r="15" spans="1:14" x14ac:dyDescent="0.25">
      <c r="A15" s="1"/>
      <c r="B15" s="1" t="s">
        <v>44</v>
      </c>
      <c r="C15" s="1"/>
      <c r="D15" s="1"/>
      <c r="E15" s="1"/>
      <c r="F15" s="4"/>
      <c r="G15" s="44"/>
      <c r="H15" s="1"/>
      <c r="I15" s="7"/>
      <c r="J15" s="8"/>
      <c r="K15" s="3"/>
      <c r="L15" s="1"/>
      <c r="M15" s="8"/>
      <c r="N15" s="1"/>
    </row>
    <row r="16" spans="1:14" x14ac:dyDescent="0.25">
      <c r="A16" s="1"/>
      <c r="B16" s="1" t="s">
        <v>45</v>
      </c>
      <c r="C16" s="1"/>
      <c r="D16" s="1"/>
      <c r="E16" s="1"/>
      <c r="F16" s="4"/>
      <c r="G16" s="44"/>
      <c r="H16" s="1"/>
      <c r="I16" s="7"/>
      <c r="J16" s="8"/>
      <c r="K16" s="3"/>
      <c r="L16" s="1"/>
      <c r="M16" s="8"/>
      <c r="N16" s="1"/>
    </row>
    <row r="17" spans="1:16" x14ac:dyDescent="0.25">
      <c r="A17" s="1"/>
      <c r="B17" s="1"/>
      <c r="C17" s="1"/>
      <c r="D17" s="1"/>
      <c r="E17" s="1"/>
      <c r="F17" s="4"/>
      <c r="G17" s="44"/>
      <c r="H17" s="1"/>
      <c r="I17" s="7"/>
      <c r="J17" s="8"/>
      <c r="K17" s="3"/>
      <c r="L17" s="1"/>
      <c r="M17" s="8"/>
      <c r="N17" s="1"/>
    </row>
    <row r="18" spans="1:16" x14ac:dyDescent="0.25">
      <c r="A18" s="1"/>
      <c r="B18" s="46" t="s">
        <v>46</v>
      </c>
      <c r="C18" s="1"/>
      <c r="D18" s="1"/>
      <c r="E18" s="1"/>
      <c r="F18" s="4"/>
      <c r="G18" s="44"/>
      <c r="H18" s="1"/>
      <c r="I18" s="7"/>
      <c r="J18" s="8"/>
      <c r="K18" s="3"/>
      <c r="L18" s="1"/>
      <c r="M18" s="8"/>
      <c r="N18" s="1"/>
    </row>
    <row r="19" spans="1:16" x14ac:dyDescent="0.25">
      <c r="A19" s="1" t="s">
        <v>47</v>
      </c>
      <c r="B19" s="1" t="s">
        <v>157</v>
      </c>
      <c r="C19" s="1"/>
      <c r="D19" s="1"/>
      <c r="E19" s="1"/>
      <c r="F19" s="4"/>
      <c r="G19" s="3"/>
      <c r="H19" s="3"/>
      <c r="I19" s="7"/>
      <c r="J19" s="8"/>
      <c r="K19" s="3"/>
      <c r="L19" s="1"/>
      <c r="M19" s="8"/>
      <c r="N19" s="1"/>
      <c r="O19" s="1"/>
      <c r="P19" s="1"/>
    </row>
    <row r="20" spans="1:16" x14ac:dyDescent="0.25">
      <c r="A20" s="1" t="s">
        <v>47</v>
      </c>
      <c r="B20" s="1" t="s">
        <v>49</v>
      </c>
      <c r="C20" s="1"/>
      <c r="D20" s="1"/>
      <c r="E20" s="1"/>
      <c r="F20" s="4"/>
      <c r="G20" s="1"/>
      <c r="H20" s="1"/>
      <c r="I20" s="7"/>
      <c r="J20" s="8"/>
      <c r="K20" s="1"/>
      <c r="L20" s="1"/>
      <c r="M20" s="8"/>
      <c r="N20" s="1"/>
      <c r="O20" s="1"/>
      <c r="P20" s="1"/>
    </row>
    <row r="21" spans="1:16" s="1" customFormat="1" ht="10" x14ac:dyDescent="0.2">
      <c r="A21" s="1" t="s">
        <v>47</v>
      </c>
      <c r="B21" s="1" t="s">
        <v>158</v>
      </c>
      <c r="D21" s="3"/>
      <c r="F21" s="4"/>
      <c r="I21" s="8"/>
      <c r="J21" s="7"/>
      <c r="K21" s="8"/>
      <c r="N21" s="8"/>
    </row>
    <row r="22" spans="1:16" s="1" customFormat="1" ht="10" x14ac:dyDescent="0.2">
      <c r="A22" s="1" t="s">
        <v>47</v>
      </c>
      <c r="B22" s="1" t="s">
        <v>180</v>
      </c>
      <c r="D22" s="3"/>
      <c r="F22" s="4"/>
      <c r="I22" s="8"/>
      <c r="J22" s="7"/>
      <c r="K22" s="8"/>
      <c r="N22" s="8"/>
    </row>
    <row r="23" spans="1:16" x14ac:dyDescent="0.25">
      <c r="A23" s="1" t="s">
        <v>47</v>
      </c>
      <c r="B23" s="46" t="s">
        <v>54</v>
      </c>
      <c r="C23" s="46"/>
      <c r="D23" s="46"/>
      <c r="E23" s="46"/>
      <c r="F23" s="4"/>
      <c r="G23" s="1"/>
      <c r="H23" s="1"/>
      <c r="I23" s="7"/>
      <c r="J23" s="8"/>
      <c r="K23" s="1"/>
      <c r="L23" s="1"/>
      <c r="M23" s="1"/>
      <c r="N23" s="1"/>
      <c r="O23" s="1"/>
      <c r="P23" s="1"/>
    </row>
    <row r="24" spans="1:16" x14ac:dyDescent="0.25">
      <c r="A24" s="1"/>
      <c r="B24" s="1" t="s">
        <v>55</v>
      </c>
      <c r="C24" s="1"/>
      <c r="D24" s="1"/>
      <c r="E24" s="1"/>
      <c r="F24" s="4"/>
      <c r="G24" s="1"/>
      <c r="H24" s="1"/>
      <c r="I24" s="7"/>
      <c r="J24" s="8"/>
      <c r="K24" s="1"/>
      <c r="L24" s="1"/>
      <c r="M24" s="1"/>
      <c r="N24" s="1"/>
      <c r="O24" s="1"/>
      <c r="P24" s="1"/>
    </row>
    <row r="25" spans="1:16" x14ac:dyDescent="0.25">
      <c r="A25" s="1"/>
      <c r="B25" s="1" t="s">
        <v>56</v>
      </c>
      <c r="C25" s="1"/>
      <c r="D25" s="1"/>
      <c r="E25" s="1"/>
      <c r="F25" s="4"/>
      <c r="G25" s="1"/>
      <c r="H25" s="1"/>
      <c r="I25" s="7"/>
      <c r="J25" s="8"/>
      <c r="K25" s="1"/>
      <c r="L25" s="1"/>
      <c r="M25" s="1"/>
      <c r="N25" s="1"/>
      <c r="O25" s="1"/>
      <c r="P25" s="1"/>
    </row>
    <row r="26" spans="1:16" x14ac:dyDescent="0.25">
      <c r="A26" s="1"/>
      <c r="B26" s="1" t="s">
        <v>57</v>
      </c>
      <c r="C26" s="1"/>
      <c r="D26" s="1"/>
      <c r="E26" s="1"/>
      <c r="F26" s="4"/>
      <c r="G26" s="1"/>
      <c r="H26" s="1"/>
      <c r="I26" s="7"/>
      <c r="J26" s="8"/>
      <c r="K26" s="1"/>
      <c r="L26" s="1"/>
      <c r="M26" s="1"/>
      <c r="N26" s="1"/>
      <c r="O26" s="1"/>
      <c r="P26" s="1"/>
    </row>
    <row r="27" spans="1:16" x14ac:dyDescent="0.25">
      <c r="A27" s="1"/>
      <c r="I27" s="159"/>
      <c r="J27" s="160"/>
      <c r="L27" s="1"/>
      <c r="M27" s="8"/>
      <c r="N27" s="1"/>
    </row>
    <row r="28" spans="1:16" x14ac:dyDescent="0.25">
      <c r="A28" s="1"/>
      <c r="B28" s="1" t="s">
        <v>163</v>
      </c>
      <c r="C28" s="1"/>
      <c r="D28" s="1"/>
      <c r="E28" s="1"/>
      <c r="F28" s="4"/>
      <c r="G28" s="1"/>
      <c r="H28" s="1"/>
      <c r="I28" s="7"/>
      <c r="J28" s="8"/>
      <c r="K28" s="1"/>
      <c r="L28" s="1"/>
      <c r="M28" s="8"/>
      <c r="N28" s="1"/>
    </row>
    <row r="29" spans="1:16" ht="13" x14ac:dyDescent="0.3">
      <c r="A29" s="1"/>
      <c r="B29" s="158">
        <v>1372</v>
      </c>
      <c r="C29" s="1" t="s">
        <v>181</v>
      </c>
      <c r="D29" s="1"/>
      <c r="E29" s="1"/>
      <c r="F29" s="4"/>
      <c r="G29" s="1"/>
      <c r="H29" s="1"/>
      <c r="I29" s="7"/>
      <c r="J29" s="8"/>
      <c r="K29" s="1"/>
      <c r="L29" s="1"/>
      <c r="M29" s="8"/>
      <c r="N29" s="1"/>
    </row>
    <row r="30" spans="1:16" ht="13" x14ac:dyDescent="0.3">
      <c r="B30" s="158">
        <v>1603</v>
      </c>
      <c r="C30" s="1" t="s">
        <v>182</v>
      </c>
      <c r="D30" s="1"/>
      <c r="E30" s="1"/>
      <c r="F30" s="4"/>
      <c r="G30" s="1"/>
      <c r="H30" s="1"/>
      <c r="I30" s="7"/>
      <c r="J30" s="8"/>
      <c r="K30" s="1"/>
    </row>
    <row r="31" spans="1:16" ht="13" x14ac:dyDescent="0.3">
      <c r="B31" s="158">
        <v>1775</v>
      </c>
      <c r="C31" s="1" t="s">
        <v>183</v>
      </c>
      <c r="I31" s="159"/>
      <c r="J31" s="160"/>
    </row>
    <row r="32" spans="1:16" x14ac:dyDescent="0.25">
      <c r="I32" s="159"/>
      <c r="J32" s="160"/>
    </row>
  </sheetData>
  <mergeCells count="1">
    <mergeCell ref="C13:K1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F241-FACE-4B24-BF97-A5B211ADA72B}">
  <dimension ref="A1:P33"/>
  <sheetViews>
    <sheetView workbookViewId="0">
      <selection activeCell="F18" sqref="F18"/>
    </sheetView>
  </sheetViews>
  <sheetFormatPr defaultRowHeight="12.5" x14ac:dyDescent="0.25"/>
  <cols>
    <col min="1" max="1" width="4" style="57" customWidth="1"/>
    <col min="2" max="2" width="18.1796875" style="57" customWidth="1"/>
    <col min="3" max="3" width="14.26953125" style="57" customWidth="1"/>
    <col min="4" max="4" width="16.1796875" style="57" customWidth="1"/>
    <col min="5" max="5" width="13.26953125" style="57" customWidth="1"/>
    <col min="6" max="6" width="13.453125" style="57" bestFit="1" customWidth="1"/>
    <col min="7" max="7" width="10.81640625" style="57" customWidth="1"/>
    <col min="8" max="8" width="8.81640625" style="57" customWidth="1"/>
    <col min="9" max="9" width="12.453125" style="159" bestFit="1" customWidth="1"/>
    <col min="10" max="10" width="8.54296875" style="160" bestFit="1" customWidth="1"/>
    <col min="11" max="11" width="19.1796875" style="57" bestFit="1" customWidth="1"/>
    <col min="12" max="256" width="9.1796875" style="57"/>
    <col min="257" max="257" width="4" style="57" customWidth="1"/>
    <col min="258" max="258" width="18.1796875" style="57" customWidth="1"/>
    <col min="259" max="259" width="14.26953125" style="57" customWidth="1"/>
    <col min="260" max="260" width="16.1796875" style="57" customWidth="1"/>
    <col min="261" max="261" width="13.26953125" style="57" customWidth="1"/>
    <col min="262" max="262" width="13.453125" style="57" bestFit="1" customWidth="1"/>
    <col min="263" max="263" width="10.81640625" style="57" customWidth="1"/>
    <col min="264" max="264" width="8.81640625" style="57" customWidth="1"/>
    <col min="265" max="265" width="12.453125" style="57" bestFit="1" customWidth="1"/>
    <col min="266" max="266" width="8.54296875" style="57" bestFit="1" customWidth="1"/>
    <col min="267" max="267" width="19.1796875" style="57" bestFit="1" customWidth="1"/>
    <col min="268" max="512" width="9.1796875" style="57"/>
    <col min="513" max="513" width="4" style="57" customWidth="1"/>
    <col min="514" max="514" width="18.1796875" style="57" customWidth="1"/>
    <col min="515" max="515" width="14.26953125" style="57" customWidth="1"/>
    <col min="516" max="516" width="16.1796875" style="57" customWidth="1"/>
    <col min="517" max="517" width="13.26953125" style="57" customWidth="1"/>
    <col min="518" max="518" width="13.453125" style="57" bestFit="1" customWidth="1"/>
    <col min="519" max="519" width="10.81640625" style="57" customWidth="1"/>
    <col min="520" max="520" width="8.81640625" style="57" customWidth="1"/>
    <col min="521" max="521" width="12.453125" style="57" bestFit="1" customWidth="1"/>
    <col min="522" max="522" width="8.54296875" style="57" bestFit="1" customWidth="1"/>
    <col min="523" max="523" width="19.1796875" style="57" bestFit="1" customWidth="1"/>
    <col min="524" max="768" width="9.1796875" style="57"/>
    <col min="769" max="769" width="4" style="57" customWidth="1"/>
    <col min="770" max="770" width="18.1796875" style="57" customWidth="1"/>
    <col min="771" max="771" width="14.26953125" style="57" customWidth="1"/>
    <col min="772" max="772" width="16.1796875" style="57" customWidth="1"/>
    <col min="773" max="773" width="13.26953125" style="57" customWidth="1"/>
    <col min="774" max="774" width="13.453125" style="57" bestFit="1" customWidth="1"/>
    <col min="775" max="775" width="10.81640625" style="57" customWidth="1"/>
    <col min="776" max="776" width="8.81640625" style="57" customWidth="1"/>
    <col min="777" max="777" width="12.453125" style="57" bestFit="1" customWidth="1"/>
    <col min="778" max="778" width="8.54296875" style="57" bestFit="1" customWidth="1"/>
    <col min="779" max="779" width="19.1796875" style="57" bestFit="1" customWidth="1"/>
    <col min="780" max="1024" width="9.1796875" style="57"/>
    <col min="1025" max="1025" width="4" style="57" customWidth="1"/>
    <col min="1026" max="1026" width="18.1796875" style="57" customWidth="1"/>
    <col min="1027" max="1027" width="14.26953125" style="57" customWidth="1"/>
    <col min="1028" max="1028" width="16.1796875" style="57" customWidth="1"/>
    <col min="1029" max="1029" width="13.26953125" style="57" customWidth="1"/>
    <col min="1030" max="1030" width="13.453125" style="57" bestFit="1" customWidth="1"/>
    <col min="1031" max="1031" width="10.81640625" style="57" customWidth="1"/>
    <col min="1032" max="1032" width="8.81640625" style="57" customWidth="1"/>
    <col min="1033" max="1033" width="12.453125" style="57" bestFit="1" customWidth="1"/>
    <col min="1034" max="1034" width="8.54296875" style="57" bestFit="1" customWidth="1"/>
    <col min="1035" max="1035" width="19.1796875" style="57" bestFit="1" customWidth="1"/>
    <col min="1036" max="1280" width="9.1796875" style="57"/>
    <col min="1281" max="1281" width="4" style="57" customWidth="1"/>
    <col min="1282" max="1282" width="18.1796875" style="57" customWidth="1"/>
    <col min="1283" max="1283" width="14.26953125" style="57" customWidth="1"/>
    <col min="1284" max="1284" width="16.1796875" style="57" customWidth="1"/>
    <col min="1285" max="1285" width="13.26953125" style="57" customWidth="1"/>
    <col min="1286" max="1286" width="13.453125" style="57" bestFit="1" customWidth="1"/>
    <col min="1287" max="1287" width="10.81640625" style="57" customWidth="1"/>
    <col min="1288" max="1288" width="8.81640625" style="57" customWidth="1"/>
    <col min="1289" max="1289" width="12.453125" style="57" bestFit="1" customWidth="1"/>
    <col min="1290" max="1290" width="8.54296875" style="57" bestFit="1" customWidth="1"/>
    <col min="1291" max="1291" width="19.1796875" style="57" bestFit="1" customWidth="1"/>
    <col min="1292" max="1536" width="9.1796875" style="57"/>
    <col min="1537" max="1537" width="4" style="57" customWidth="1"/>
    <col min="1538" max="1538" width="18.1796875" style="57" customWidth="1"/>
    <col min="1539" max="1539" width="14.26953125" style="57" customWidth="1"/>
    <col min="1540" max="1540" width="16.1796875" style="57" customWidth="1"/>
    <col min="1541" max="1541" width="13.26953125" style="57" customWidth="1"/>
    <col min="1542" max="1542" width="13.453125" style="57" bestFit="1" customWidth="1"/>
    <col min="1543" max="1543" width="10.81640625" style="57" customWidth="1"/>
    <col min="1544" max="1544" width="8.81640625" style="57" customWidth="1"/>
    <col min="1545" max="1545" width="12.453125" style="57" bestFit="1" customWidth="1"/>
    <col min="1546" max="1546" width="8.54296875" style="57" bestFit="1" customWidth="1"/>
    <col min="1547" max="1547" width="19.1796875" style="57" bestFit="1" customWidth="1"/>
    <col min="1548" max="1792" width="9.1796875" style="57"/>
    <col min="1793" max="1793" width="4" style="57" customWidth="1"/>
    <col min="1794" max="1794" width="18.1796875" style="57" customWidth="1"/>
    <col min="1795" max="1795" width="14.26953125" style="57" customWidth="1"/>
    <col min="1796" max="1796" width="16.1796875" style="57" customWidth="1"/>
    <col min="1797" max="1797" width="13.26953125" style="57" customWidth="1"/>
    <col min="1798" max="1798" width="13.453125" style="57" bestFit="1" customWidth="1"/>
    <col min="1799" max="1799" width="10.81640625" style="57" customWidth="1"/>
    <col min="1800" max="1800" width="8.81640625" style="57" customWidth="1"/>
    <col min="1801" max="1801" width="12.453125" style="57" bestFit="1" customWidth="1"/>
    <col min="1802" max="1802" width="8.54296875" style="57" bestFit="1" customWidth="1"/>
    <col min="1803" max="1803" width="19.1796875" style="57" bestFit="1" customWidth="1"/>
    <col min="1804" max="2048" width="9.1796875" style="57"/>
    <col min="2049" max="2049" width="4" style="57" customWidth="1"/>
    <col min="2050" max="2050" width="18.1796875" style="57" customWidth="1"/>
    <col min="2051" max="2051" width="14.26953125" style="57" customWidth="1"/>
    <col min="2052" max="2052" width="16.1796875" style="57" customWidth="1"/>
    <col min="2053" max="2053" width="13.26953125" style="57" customWidth="1"/>
    <col min="2054" max="2054" width="13.453125" style="57" bestFit="1" customWidth="1"/>
    <col min="2055" max="2055" width="10.81640625" style="57" customWidth="1"/>
    <col min="2056" max="2056" width="8.81640625" style="57" customWidth="1"/>
    <col min="2057" max="2057" width="12.453125" style="57" bestFit="1" customWidth="1"/>
    <col min="2058" max="2058" width="8.54296875" style="57" bestFit="1" customWidth="1"/>
    <col min="2059" max="2059" width="19.1796875" style="57" bestFit="1" customWidth="1"/>
    <col min="2060" max="2304" width="9.1796875" style="57"/>
    <col min="2305" max="2305" width="4" style="57" customWidth="1"/>
    <col min="2306" max="2306" width="18.1796875" style="57" customWidth="1"/>
    <col min="2307" max="2307" width="14.26953125" style="57" customWidth="1"/>
    <col min="2308" max="2308" width="16.1796875" style="57" customWidth="1"/>
    <col min="2309" max="2309" width="13.26953125" style="57" customWidth="1"/>
    <col min="2310" max="2310" width="13.453125" style="57" bestFit="1" customWidth="1"/>
    <col min="2311" max="2311" width="10.81640625" style="57" customWidth="1"/>
    <col min="2312" max="2312" width="8.81640625" style="57" customWidth="1"/>
    <col min="2313" max="2313" width="12.453125" style="57" bestFit="1" customWidth="1"/>
    <col min="2314" max="2314" width="8.54296875" style="57" bestFit="1" customWidth="1"/>
    <col min="2315" max="2315" width="19.1796875" style="57" bestFit="1" customWidth="1"/>
    <col min="2316" max="2560" width="9.1796875" style="57"/>
    <col min="2561" max="2561" width="4" style="57" customWidth="1"/>
    <col min="2562" max="2562" width="18.1796875" style="57" customWidth="1"/>
    <col min="2563" max="2563" width="14.26953125" style="57" customWidth="1"/>
    <col min="2564" max="2564" width="16.1796875" style="57" customWidth="1"/>
    <col min="2565" max="2565" width="13.26953125" style="57" customWidth="1"/>
    <col min="2566" max="2566" width="13.453125" style="57" bestFit="1" customWidth="1"/>
    <col min="2567" max="2567" width="10.81640625" style="57" customWidth="1"/>
    <col min="2568" max="2568" width="8.81640625" style="57" customWidth="1"/>
    <col min="2569" max="2569" width="12.453125" style="57" bestFit="1" customWidth="1"/>
    <col min="2570" max="2570" width="8.54296875" style="57" bestFit="1" customWidth="1"/>
    <col min="2571" max="2571" width="19.1796875" style="57" bestFit="1" customWidth="1"/>
    <col min="2572" max="2816" width="9.1796875" style="57"/>
    <col min="2817" max="2817" width="4" style="57" customWidth="1"/>
    <col min="2818" max="2818" width="18.1796875" style="57" customWidth="1"/>
    <col min="2819" max="2819" width="14.26953125" style="57" customWidth="1"/>
    <col min="2820" max="2820" width="16.1796875" style="57" customWidth="1"/>
    <col min="2821" max="2821" width="13.26953125" style="57" customWidth="1"/>
    <col min="2822" max="2822" width="13.453125" style="57" bestFit="1" customWidth="1"/>
    <col min="2823" max="2823" width="10.81640625" style="57" customWidth="1"/>
    <col min="2824" max="2824" width="8.81640625" style="57" customWidth="1"/>
    <col min="2825" max="2825" width="12.453125" style="57" bestFit="1" customWidth="1"/>
    <col min="2826" max="2826" width="8.54296875" style="57" bestFit="1" customWidth="1"/>
    <col min="2827" max="2827" width="19.1796875" style="57" bestFit="1" customWidth="1"/>
    <col min="2828" max="3072" width="9.1796875" style="57"/>
    <col min="3073" max="3073" width="4" style="57" customWidth="1"/>
    <col min="3074" max="3074" width="18.1796875" style="57" customWidth="1"/>
    <col min="3075" max="3075" width="14.26953125" style="57" customWidth="1"/>
    <col min="3076" max="3076" width="16.1796875" style="57" customWidth="1"/>
    <col min="3077" max="3077" width="13.26953125" style="57" customWidth="1"/>
    <col min="3078" max="3078" width="13.453125" style="57" bestFit="1" customWidth="1"/>
    <col min="3079" max="3079" width="10.81640625" style="57" customWidth="1"/>
    <col min="3080" max="3080" width="8.81640625" style="57" customWidth="1"/>
    <col min="3081" max="3081" width="12.453125" style="57" bestFit="1" customWidth="1"/>
    <col min="3082" max="3082" width="8.54296875" style="57" bestFit="1" customWidth="1"/>
    <col min="3083" max="3083" width="19.1796875" style="57" bestFit="1" customWidth="1"/>
    <col min="3084" max="3328" width="9.1796875" style="57"/>
    <col min="3329" max="3329" width="4" style="57" customWidth="1"/>
    <col min="3330" max="3330" width="18.1796875" style="57" customWidth="1"/>
    <col min="3331" max="3331" width="14.26953125" style="57" customWidth="1"/>
    <col min="3332" max="3332" width="16.1796875" style="57" customWidth="1"/>
    <col min="3333" max="3333" width="13.26953125" style="57" customWidth="1"/>
    <col min="3334" max="3334" width="13.453125" style="57" bestFit="1" customWidth="1"/>
    <col min="3335" max="3335" width="10.81640625" style="57" customWidth="1"/>
    <col min="3336" max="3336" width="8.81640625" style="57" customWidth="1"/>
    <col min="3337" max="3337" width="12.453125" style="57" bestFit="1" customWidth="1"/>
    <col min="3338" max="3338" width="8.54296875" style="57" bestFit="1" customWidth="1"/>
    <col min="3339" max="3339" width="19.1796875" style="57" bestFit="1" customWidth="1"/>
    <col min="3340" max="3584" width="9.1796875" style="57"/>
    <col min="3585" max="3585" width="4" style="57" customWidth="1"/>
    <col min="3586" max="3586" width="18.1796875" style="57" customWidth="1"/>
    <col min="3587" max="3587" width="14.26953125" style="57" customWidth="1"/>
    <col min="3588" max="3588" width="16.1796875" style="57" customWidth="1"/>
    <col min="3589" max="3589" width="13.26953125" style="57" customWidth="1"/>
    <col min="3590" max="3590" width="13.453125" style="57" bestFit="1" customWidth="1"/>
    <col min="3591" max="3591" width="10.81640625" style="57" customWidth="1"/>
    <col min="3592" max="3592" width="8.81640625" style="57" customWidth="1"/>
    <col min="3593" max="3593" width="12.453125" style="57" bestFit="1" customWidth="1"/>
    <col min="3594" max="3594" width="8.54296875" style="57" bestFit="1" customWidth="1"/>
    <col min="3595" max="3595" width="19.1796875" style="57" bestFit="1" customWidth="1"/>
    <col min="3596" max="3840" width="9.1796875" style="57"/>
    <col min="3841" max="3841" width="4" style="57" customWidth="1"/>
    <col min="3842" max="3842" width="18.1796875" style="57" customWidth="1"/>
    <col min="3843" max="3843" width="14.26953125" style="57" customWidth="1"/>
    <col min="3844" max="3844" width="16.1796875" style="57" customWidth="1"/>
    <col min="3845" max="3845" width="13.26953125" style="57" customWidth="1"/>
    <col min="3846" max="3846" width="13.453125" style="57" bestFit="1" customWidth="1"/>
    <col min="3847" max="3847" width="10.81640625" style="57" customWidth="1"/>
    <col min="3848" max="3848" width="8.81640625" style="57" customWidth="1"/>
    <col min="3849" max="3849" width="12.453125" style="57" bestFit="1" customWidth="1"/>
    <col min="3850" max="3850" width="8.54296875" style="57" bestFit="1" customWidth="1"/>
    <col min="3851" max="3851" width="19.1796875" style="57" bestFit="1" customWidth="1"/>
    <col min="3852" max="4096" width="9.1796875" style="57"/>
    <col min="4097" max="4097" width="4" style="57" customWidth="1"/>
    <col min="4098" max="4098" width="18.1796875" style="57" customWidth="1"/>
    <col min="4099" max="4099" width="14.26953125" style="57" customWidth="1"/>
    <col min="4100" max="4100" width="16.1796875" style="57" customWidth="1"/>
    <col min="4101" max="4101" width="13.26953125" style="57" customWidth="1"/>
    <col min="4102" max="4102" width="13.453125" style="57" bestFit="1" customWidth="1"/>
    <col min="4103" max="4103" width="10.81640625" style="57" customWidth="1"/>
    <col min="4104" max="4104" width="8.81640625" style="57" customWidth="1"/>
    <col min="4105" max="4105" width="12.453125" style="57" bestFit="1" customWidth="1"/>
    <col min="4106" max="4106" width="8.54296875" style="57" bestFit="1" customWidth="1"/>
    <col min="4107" max="4107" width="19.1796875" style="57" bestFit="1" customWidth="1"/>
    <col min="4108" max="4352" width="9.1796875" style="57"/>
    <col min="4353" max="4353" width="4" style="57" customWidth="1"/>
    <col min="4354" max="4354" width="18.1796875" style="57" customWidth="1"/>
    <col min="4355" max="4355" width="14.26953125" style="57" customWidth="1"/>
    <col min="4356" max="4356" width="16.1796875" style="57" customWidth="1"/>
    <col min="4357" max="4357" width="13.26953125" style="57" customWidth="1"/>
    <col min="4358" max="4358" width="13.453125" style="57" bestFit="1" customWidth="1"/>
    <col min="4359" max="4359" width="10.81640625" style="57" customWidth="1"/>
    <col min="4360" max="4360" width="8.81640625" style="57" customWidth="1"/>
    <col min="4361" max="4361" width="12.453125" style="57" bestFit="1" customWidth="1"/>
    <col min="4362" max="4362" width="8.54296875" style="57" bestFit="1" customWidth="1"/>
    <col min="4363" max="4363" width="19.1796875" style="57" bestFit="1" customWidth="1"/>
    <col min="4364" max="4608" width="9.1796875" style="57"/>
    <col min="4609" max="4609" width="4" style="57" customWidth="1"/>
    <col min="4610" max="4610" width="18.1796875" style="57" customWidth="1"/>
    <col min="4611" max="4611" width="14.26953125" style="57" customWidth="1"/>
    <col min="4612" max="4612" width="16.1796875" style="57" customWidth="1"/>
    <col min="4613" max="4613" width="13.26953125" style="57" customWidth="1"/>
    <col min="4614" max="4614" width="13.453125" style="57" bestFit="1" customWidth="1"/>
    <col min="4615" max="4615" width="10.81640625" style="57" customWidth="1"/>
    <col min="4616" max="4616" width="8.81640625" style="57" customWidth="1"/>
    <col min="4617" max="4617" width="12.453125" style="57" bestFit="1" customWidth="1"/>
    <col min="4618" max="4618" width="8.54296875" style="57" bestFit="1" customWidth="1"/>
    <col min="4619" max="4619" width="19.1796875" style="57" bestFit="1" customWidth="1"/>
    <col min="4620" max="4864" width="9.1796875" style="57"/>
    <col min="4865" max="4865" width="4" style="57" customWidth="1"/>
    <col min="4866" max="4866" width="18.1796875" style="57" customWidth="1"/>
    <col min="4867" max="4867" width="14.26953125" style="57" customWidth="1"/>
    <col min="4868" max="4868" width="16.1796875" style="57" customWidth="1"/>
    <col min="4869" max="4869" width="13.26953125" style="57" customWidth="1"/>
    <col min="4870" max="4870" width="13.453125" style="57" bestFit="1" customWidth="1"/>
    <col min="4871" max="4871" width="10.81640625" style="57" customWidth="1"/>
    <col min="4872" max="4872" width="8.81640625" style="57" customWidth="1"/>
    <col min="4873" max="4873" width="12.453125" style="57" bestFit="1" customWidth="1"/>
    <col min="4874" max="4874" width="8.54296875" style="57" bestFit="1" customWidth="1"/>
    <col min="4875" max="4875" width="19.1796875" style="57" bestFit="1" customWidth="1"/>
    <col min="4876" max="5120" width="9.1796875" style="57"/>
    <col min="5121" max="5121" width="4" style="57" customWidth="1"/>
    <col min="5122" max="5122" width="18.1796875" style="57" customWidth="1"/>
    <col min="5123" max="5123" width="14.26953125" style="57" customWidth="1"/>
    <col min="5124" max="5124" width="16.1796875" style="57" customWidth="1"/>
    <col min="5125" max="5125" width="13.26953125" style="57" customWidth="1"/>
    <col min="5126" max="5126" width="13.453125" style="57" bestFit="1" customWidth="1"/>
    <col min="5127" max="5127" width="10.81640625" style="57" customWidth="1"/>
    <col min="5128" max="5128" width="8.81640625" style="57" customWidth="1"/>
    <col min="5129" max="5129" width="12.453125" style="57" bestFit="1" customWidth="1"/>
    <col min="5130" max="5130" width="8.54296875" style="57" bestFit="1" customWidth="1"/>
    <col min="5131" max="5131" width="19.1796875" style="57" bestFit="1" customWidth="1"/>
    <col min="5132" max="5376" width="9.1796875" style="57"/>
    <col min="5377" max="5377" width="4" style="57" customWidth="1"/>
    <col min="5378" max="5378" width="18.1796875" style="57" customWidth="1"/>
    <col min="5379" max="5379" width="14.26953125" style="57" customWidth="1"/>
    <col min="5380" max="5380" width="16.1796875" style="57" customWidth="1"/>
    <col min="5381" max="5381" width="13.26953125" style="57" customWidth="1"/>
    <col min="5382" max="5382" width="13.453125" style="57" bestFit="1" customWidth="1"/>
    <col min="5383" max="5383" width="10.81640625" style="57" customWidth="1"/>
    <col min="5384" max="5384" width="8.81640625" style="57" customWidth="1"/>
    <col min="5385" max="5385" width="12.453125" style="57" bestFit="1" customWidth="1"/>
    <col min="5386" max="5386" width="8.54296875" style="57" bestFit="1" customWidth="1"/>
    <col min="5387" max="5387" width="19.1796875" style="57" bestFit="1" customWidth="1"/>
    <col min="5388" max="5632" width="9.1796875" style="57"/>
    <col min="5633" max="5633" width="4" style="57" customWidth="1"/>
    <col min="5634" max="5634" width="18.1796875" style="57" customWidth="1"/>
    <col min="5635" max="5635" width="14.26953125" style="57" customWidth="1"/>
    <col min="5636" max="5636" width="16.1796875" style="57" customWidth="1"/>
    <col min="5637" max="5637" width="13.26953125" style="57" customWidth="1"/>
    <col min="5638" max="5638" width="13.453125" style="57" bestFit="1" customWidth="1"/>
    <col min="5639" max="5639" width="10.81640625" style="57" customWidth="1"/>
    <col min="5640" max="5640" width="8.81640625" style="57" customWidth="1"/>
    <col min="5641" max="5641" width="12.453125" style="57" bestFit="1" customWidth="1"/>
    <col min="5642" max="5642" width="8.54296875" style="57" bestFit="1" customWidth="1"/>
    <col min="5643" max="5643" width="19.1796875" style="57" bestFit="1" customWidth="1"/>
    <col min="5644" max="5888" width="9.1796875" style="57"/>
    <col min="5889" max="5889" width="4" style="57" customWidth="1"/>
    <col min="5890" max="5890" width="18.1796875" style="57" customWidth="1"/>
    <col min="5891" max="5891" width="14.26953125" style="57" customWidth="1"/>
    <col min="5892" max="5892" width="16.1796875" style="57" customWidth="1"/>
    <col min="5893" max="5893" width="13.26953125" style="57" customWidth="1"/>
    <col min="5894" max="5894" width="13.453125" style="57" bestFit="1" customWidth="1"/>
    <col min="5895" max="5895" width="10.81640625" style="57" customWidth="1"/>
    <col min="5896" max="5896" width="8.81640625" style="57" customWidth="1"/>
    <col min="5897" max="5897" width="12.453125" style="57" bestFit="1" customWidth="1"/>
    <col min="5898" max="5898" width="8.54296875" style="57" bestFit="1" customWidth="1"/>
    <col min="5899" max="5899" width="19.1796875" style="57" bestFit="1" customWidth="1"/>
    <col min="5900" max="6144" width="9.1796875" style="57"/>
    <col min="6145" max="6145" width="4" style="57" customWidth="1"/>
    <col min="6146" max="6146" width="18.1796875" style="57" customWidth="1"/>
    <col min="6147" max="6147" width="14.26953125" style="57" customWidth="1"/>
    <col min="6148" max="6148" width="16.1796875" style="57" customWidth="1"/>
    <col min="6149" max="6149" width="13.26953125" style="57" customWidth="1"/>
    <col min="6150" max="6150" width="13.453125" style="57" bestFit="1" customWidth="1"/>
    <col min="6151" max="6151" width="10.81640625" style="57" customWidth="1"/>
    <col min="6152" max="6152" width="8.81640625" style="57" customWidth="1"/>
    <col min="6153" max="6153" width="12.453125" style="57" bestFit="1" customWidth="1"/>
    <col min="6154" max="6154" width="8.54296875" style="57" bestFit="1" customWidth="1"/>
    <col min="6155" max="6155" width="19.1796875" style="57" bestFit="1" customWidth="1"/>
    <col min="6156" max="6400" width="9.1796875" style="57"/>
    <col min="6401" max="6401" width="4" style="57" customWidth="1"/>
    <col min="6402" max="6402" width="18.1796875" style="57" customWidth="1"/>
    <col min="6403" max="6403" width="14.26953125" style="57" customWidth="1"/>
    <col min="6404" max="6404" width="16.1796875" style="57" customWidth="1"/>
    <col min="6405" max="6405" width="13.26953125" style="57" customWidth="1"/>
    <col min="6406" max="6406" width="13.453125" style="57" bestFit="1" customWidth="1"/>
    <col min="6407" max="6407" width="10.81640625" style="57" customWidth="1"/>
    <col min="6408" max="6408" width="8.81640625" style="57" customWidth="1"/>
    <col min="6409" max="6409" width="12.453125" style="57" bestFit="1" customWidth="1"/>
    <col min="6410" max="6410" width="8.54296875" style="57" bestFit="1" customWidth="1"/>
    <col min="6411" max="6411" width="19.1796875" style="57" bestFit="1" customWidth="1"/>
    <col min="6412" max="6656" width="9.1796875" style="57"/>
    <col min="6657" max="6657" width="4" style="57" customWidth="1"/>
    <col min="6658" max="6658" width="18.1796875" style="57" customWidth="1"/>
    <col min="6659" max="6659" width="14.26953125" style="57" customWidth="1"/>
    <col min="6660" max="6660" width="16.1796875" style="57" customWidth="1"/>
    <col min="6661" max="6661" width="13.26953125" style="57" customWidth="1"/>
    <col min="6662" max="6662" width="13.453125" style="57" bestFit="1" customWidth="1"/>
    <col min="6663" max="6663" width="10.81640625" style="57" customWidth="1"/>
    <col min="6664" max="6664" width="8.81640625" style="57" customWidth="1"/>
    <col min="6665" max="6665" width="12.453125" style="57" bestFit="1" customWidth="1"/>
    <col min="6666" max="6666" width="8.54296875" style="57" bestFit="1" customWidth="1"/>
    <col min="6667" max="6667" width="19.1796875" style="57" bestFit="1" customWidth="1"/>
    <col min="6668" max="6912" width="9.1796875" style="57"/>
    <col min="6913" max="6913" width="4" style="57" customWidth="1"/>
    <col min="6914" max="6914" width="18.1796875" style="57" customWidth="1"/>
    <col min="6915" max="6915" width="14.26953125" style="57" customWidth="1"/>
    <col min="6916" max="6916" width="16.1796875" style="57" customWidth="1"/>
    <col min="6917" max="6917" width="13.26953125" style="57" customWidth="1"/>
    <col min="6918" max="6918" width="13.453125" style="57" bestFit="1" customWidth="1"/>
    <col min="6919" max="6919" width="10.81640625" style="57" customWidth="1"/>
    <col min="6920" max="6920" width="8.81640625" style="57" customWidth="1"/>
    <col min="6921" max="6921" width="12.453125" style="57" bestFit="1" customWidth="1"/>
    <col min="6922" max="6922" width="8.54296875" style="57" bestFit="1" customWidth="1"/>
    <col min="6923" max="6923" width="19.1796875" style="57" bestFit="1" customWidth="1"/>
    <col min="6924" max="7168" width="9.1796875" style="57"/>
    <col min="7169" max="7169" width="4" style="57" customWidth="1"/>
    <col min="7170" max="7170" width="18.1796875" style="57" customWidth="1"/>
    <col min="7171" max="7171" width="14.26953125" style="57" customWidth="1"/>
    <col min="7172" max="7172" width="16.1796875" style="57" customWidth="1"/>
    <col min="7173" max="7173" width="13.26953125" style="57" customWidth="1"/>
    <col min="7174" max="7174" width="13.453125" style="57" bestFit="1" customWidth="1"/>
    <col min="7175" max="7175" width="10.81640625" style="57" customWidth="1"/>
    <col min="7176" max="7176" width="8.81640625" style="57" customWidth="1"/>
    <col min="7177" max="7177" width="12.453125" style="57" bestFit="1" customWidth="1"/>
    <col min="7178" max="7178" width="8.54296875" style="57" bestFit="1" customWidth="1"/>
    <col min="7179" max="7179" width="19.1796875" style="57" bestFit="1" customWidth="1"/>
    <col min="7180" max="7424" width="9.1796875" style="57"/>
    <col min="7425" max="7425" width="4" style="57" customWidth="1"/>
    <col min="7426" max="7426" width="18.1796875" style="57" customWidth="1"/>
    <col min="7427" max="7427" width="14.26953125" style="57" customWidth="1"/>
    <col min="7428" max="7428" width="16.1796875" style="57" customWidth="1"/>
    <col min="7429" max="7429" width="13.26953125" style="57" customWidth="1"/>
    <col min="7430" max="7430" width="13.453125" style="57" bestFit="1" customWidth="1"/>
    <col min="7431" max="7431" width="10.81640625" style="57" customWidth="1"/>
    <col min="7432" max="7432" width="8.81640625" style="57" customWidth="1"/>
    <col min="7433" max="7433" width="12.453125" style="57" bestFit="1" customWidth="1"/>
    <col min="7434" max="7434" width="8.54296875" style="57" bestFit="1" customWidth="1"/>
    <col min="7435" max="7435" width="19.1796875" style="57" bestFit="1" customWidth="1"/>
    <col min="7436" max="7680" width="9.1796875" style="57"/>
    <col min="7681" max="7681" width="4" style="57" customWidth="1"/>
    <col min="7682" max="7682" width="18.1796875" style="57" customWidth="1"/>
    <col min="7683" max="7683" width="14.26953125" style="57" customWidth="1"/>
    <col min="7684" max="7684" width="16.1796875" style="57" customWidth="1"/>
    <col min="7685" max="7685" width="13.26953125" style="57" customWidth="1"/>
    <col min="7686" max="7686" width="13.453125" style="57" bestFit="1" customWidth="1"/>
    <col min="7687" max="7687" width="10.81640625" style="57" customWidth="1"/>
    <col min="7688" max="7688" width="8.81640625" style="57" customWidth="1"/>
    <col min="7689" max="7689" width="12.453125" style="57" bestFit="1" customWidth="1"/>
    <col min="7690" max="7690" width="8.54296875" style="57" bestFit="1" customWidth="1"/>
    <col min="7691" max="7691" width="19.1796875" style="57" bestFit="1" customWidth="1"/>
    <col min="7692" max="7936" width="9.1796875" style="57"/>
    <col min="7937" max="7937" width="4" style="57" customWidth="1"/>
    <col min="7938" max="7938" width="18.1796875" style="57" customWidth="1"/>
    <col min="7939" max="7939" width="14.26953125" style="57" customWidth="1"/>
    <col min="7940" max="7940" width="16.1796875" style="57" customWidth="1"/>
    <col min="7941" max="7941" width="13.26953125" style="57" customWidth="1"/>
    <col min="7942" max="7942" width="13.453125" style="57" bestFit="1" customWidth="1"/>
    <col min="7943" max="7943" width="10.81640625" style="57" customWidth="1"/>
    <col min="7944" max="7944" width="8.81640625" style="57" customWidth="1"/>
    <col min="7945" max="7945" width="12.453125" style="57" bestFit="1" customWidth="1"/>
    <col min="7946" max="7946" width="8.54296875" style="57" bestFit="1" customWidth="1"/>
    <col min="7947" max="7947" width="19.1796875" style="57" bestFit="1" customWidth="1"/>
    <col min="7948" max="8192" width="9.1796875" style="57"/>
    <col min="8193" max="8193" width="4" style="57" customWidth="1"/>
    <col min="8194" max="8194" width="18.1796875" style="57" customWidth="1"/>
    <col min="8195" max="8195" width="14.26953125" style="57" customWidth="1"/>
    <col min="8196" max="8196" width="16.1796875" style="57" customWidth="1"/>
    <col min="8197" max="8197" width="13.26953125" style="57" customWidth="1"/>
    <col min="8198" max="8198" width="13.453125" style="57" bestFit="1" customWidth="1"/>
    <col min="8199" max="8199" width="10.81640625" style="57" customWidth="1"/>
    <col min="8200" max="8200" width="8.81640625" style="57" customWidth="1"/>
    <col min="8201" max="8201" width="12.453125" style="57" bestFit="1" customWidth="1"/>
    <col min="8202" max="8202" width="8.54296875" style="57" bestFit="1" customWidth="1"/>
    <col min="8203" max="8203" width="19.1796875" style="57" bestFit="1" customWidth="1"/>
    <col min="8204" max="8448" width="9.1796875" style="57"/>
    <col min="8449" max="8449" width="4" style="57" customWidth="1"/>
    <col min="8450" max="8450" width="18.1796875" style="57" customWidth="1"/>
    <col min="8451" max="8451" width="14.26953125" style="57" customWidth="1"/>
    <col min="8452" max="8452" width="16.1796875" style="57" customWidth="1"/>
    <col min="8453" max="8453" width="13.26953125" style="57" customWidth="1"/>
    <col min="8454" max="8454" width="13.453125" style="57" bestFit="1" customWidth="1"/>
    <col min="8455" max="8455" width="10.81640625" style="57" customWidth="1"/>
    <col min="8456" max="8456" width="8.81640625" style="57" customWidth="1"/>
    <col min="8457" max="8457" width="12.453125" style="57" bestFit="1" customWidth="1"/>
    <col min="8458" max="8458" width="8.54296875" style="57" bestFit="1" customWidth="1"/>
    <col min="8459" max="8459" width="19.1796875" style="57" bestFit="1" customWidth="1"/>
    <col min="8460" max="8704" width="9.1796875" style="57"/>
    <col min="8705" max="8705" width="4" style="57" customWidth="1"/>
    <col min="8706" max="8706" width="18.1796875" style="57" customWidth="1"/>
    <col min="8707" max="8707" width="14.26953125" style="57" customWidth="1"/>
    <col min="8708" max="8708" width="16.1796875" style="57" customWidth="1"/>
    <col min="8709" max="8709" width="13.26953125" style="57" customWidth="1"/>
    <col min="8710" max="8710" width="13.453125" style="57" bestFit="1" customWidth="1"/>
    <col min="8711" max="8711" width="10.81640625" style="57" customWidth="1"/>
    <col min="8712" max="8712" width="8.81640625" style="57" customWidth="1"/>
    <col min="8713" max="8713" width="12.453125" style="57" bestFit="1" customWidth="1"/>
    <col min="8714" max="8714" width="8.54296875" style="57" bestFit="1" customWidth="1"/>
    <col min="8715" max="8715" width="19.1796875" style="57" bestFit="1" customWidth="1"/>
    <col min="8716" max="8960" width="9.1796875" style="57"/>
    <col min="8961" max="8961" width="4" style="57" customWidth="1"/>
    <col min="8962" max="8962" width="18.1796875" style="57" customWidth="1"/>
    <col min="8963" max="8963" width="14.26953125" style="57" customWidth="1"/>
    <col min="8964" max="8964" width="16.1796875" style="57" customWidth="1"/>
    <col min="8965" max="8965" width="13.26953125" style="57" customWidth="1"/>
    <col min="8966" max="8966" width="13.453125" style="57" bestFit="1" customWidth="1"/>
    <col min="8967" max="8967" width="10.81640625" style="57" customWidth="1"/>
    <col min="8968" max="8968" width="8.81640625" style="57" customWidth="1"/>
    <col min="8969" max="8969" width="12.453125" style="57" bestFit="1" customWidth="1"/>
    <col min="8970" max="8970" width="8.54296875" style="57" bestFit="1" customWidth="1"/>
    <col min="8971" max="8971" width="19.1796875" style="57" bestFit="1" customWidth="1"/>
    <col min="8972" max="9216" width="9.1796875" style="57"/>
    <col min="9217" max="9217" width="4" style="57" customWidth="1"/>
    <col min="9218" max="9218" width="18.1796875" style="57" customWidth="1"/>
    <col min="9219" max="9219" width="14.26953125" style="57" customWidth="1"/>
    <col min="9220" max="9220" width="16.1796875" style="57" customWidth="1"/>
    <col min="9221" max="9221" width="13.26953125" style="57" customWidth="1"/>
    <col min="9222" max="9222" width="13.453125" style="57" bestFit="1" customWidth="1"/>
    <col min="9223" max="9223" width="10.81640625" style="57" customWidth="1"/>
    <col min="9224" max="9224" width="8.81640625" style="57" customWidth="1"/>
    <col min="9225" max="9225" width="12.453125" style="57" bestFit="1" customWidth="1"/>
    <col min="9226" max="9226" width="8.54296875" style="57" bestFit="1" customWidth="1"/>
    <col min="9227" max="9227" width="19.1796875" style="57" bestFit="1" customWidth="1"/>
    <col min="9228" max="9472" width="9.1796875" style="57"/>
    <col min="9473" max="9473" width="4" style="57" customWidth="1"/>
    <col min="9474" max="9474" width="18.1796875" style="57" customWidth="1"/>
    <col min="9475" max="9475" width="14.26953125" style="57" customWidth="1"/>
    <col min="9476" max="9476" width="16.1796875" style="57" customWidth="1"/>
    <col min="9477" max="9477" width="13.26953125" style="57" customWidth="1"/>
    <col min="9478" max="9478" width="13.453125" style="57" bestFit="1" customWidth="1"/>
    <col min="9479" max="9479" width="10.81640625" style="57" customWidth="1"/>
    <col min="9480" max="9480" width="8.81640625" style="57" customWidth="1"/>
    <col min="9481" max="9481" width="12.453125" style="57" bestFit="1" customWidth="1"/>
    <col min="9482" max="9482" width="8.54296875" style="57" bestFit="1" customWidth="1"/>
    <col min="9483" max="9483" width="19.1796875" style="57" bestFit="1" customWidth="1"/>
    <col min="9484" max="9728" width="9.1796875" style="57"/>
    <col min="9729" max="9729" width="4" style="57" customWidth="1"/>
    <col min="9730" max="9730" width="18.1796875" style="57" customWidth="1"/>
    <col min="9731" max="9731" width="14.26953125" style="57" customWidth="1"/>
    <col min="9732" max="9732" width="16.1796875" style="57" customWidth="1"/>
    <col min="9733" max="9733" width="13.26953125" style="57" customWidth="1"/>
    <col min="9734" max="9734" width="13.453125" style="57" bestFit="1" customWidth="1"/>
    <col min="9735" max="9735" width="10.81640625" style="57" customWidth="1"/>
    <col min="9736" max="9736" width="8.81640625" style="57" customWidth="1"/>
    <col min="9737" max="9737" width="12.453125" style="57" bestFit="1" customWidth="1"/>
    <col min="9738" max="9738" width="8.54296875" style="57" bestFit="1" customWidth="1"/>
    <col min="9739" max="9739" width="19.1796875" style="57" bestFit="1" customWidth="1"/>
    <col min="9740" max="9984" width="9.1796875" style="57"/>
    <col min="9985" max="9985" width="4" style="57" customWidth="1"/>
    <col min="9986" max="9986" width="18.1796875" style="57" customWidth="1"/>
    <col min="9987" max="9987" width="14.26953125" style="57" customWidth="1"/>
    <col min="9988" max="9988" width="16.1796875" style="57" customWidth="1"/>
    <col min="9989" max="9989" width="13.26953125" style="57" customWidth="1"/>
    <col min="9990" max="9990" width="13.453125" style="57" bestFit="1" customWidth="1"/>
    <col min="9991" max="9991" width="10.81640625" style="57" customWidth="1"/>
    <col min="9992" max="9992" width="8.81640625" style="57" customWidth="1"/>
    <col min="9993" max="9993" width="12.453125" style="57" bestFit="1" customWidth="1"/>
    <col min="9994" max="9994" width="8.54296875" style="57" bestFit="1" customWidth="1"/>
    <col min="9995" max="9995" width="19.1796875" style="57" bestFit="1" customWidth="1"/>
    <col min="9996" max="10240" width="9.1796875" style="57"/>
    <col min="10241" max="10241" width="4" style="57" customWidth="1"/>
    <col min="10242" max="10242" width="18.1796875" style="57" customWidth="1"/>
    <col min="10243" max="10243" width="14.26953125" style="57" customWidth="1"/>
    <col min="10244" max="10244" width="16.1796875" style="57" customWidth="1"/>
    <col min="10245" max="10245" width="13.26953125" style="57" customWidth="1"/>
    <col min="10246" max="10246" width="13.453125" style="57" bestFit="1" customWidth="1"/>
    <col min="10247" max="10247" width="10.81640625" style="57" customWidth="1"/>
    <col min="10248" max="10248" width="8.81640625" style="57" customWidth="1"/>
    <col min="10249" max="10249" width="12.453125" style="57" bestFit="1" customWidth="1"/>
    <col min="10250" max="10250" width="8.54296875" style="57" bestFit="1" customWidth="1"/>
    <col min="10251" max="10251" width="19.1796875" style="57" bestFit="1" customWidth="1"/>
    <col min="10252" max="10496" width="9.1796875" style="57"/>
    <col min="10497" max="10497" width="4" style="57" customWidth="1"/>
    <col min="10498" max="10498" width="18.1796875" style="57" customWidth="1"/>
    <col min="10499" max="10499" width="14.26953125" style="57" customWidth="1"/>
    <col min="10500" max="10500" width="16.1796875" style="57" customWidth="1"/>
    <col min="10501" max="10501" width="13.26953125" style="57" customWidth="1"/>
    <col min="10502" max="10502" width="13.453125" style="57" bestFit="1" customWidth="1"/>
    <col min="10503" max="10503" width="10.81640625" style="57" customWidth="1"/>
    <col min="10504" max="10504" width="8.81640625" style="57" customWidth="1"/>
    <col min="10505" max="10505" width="12.453125" style="57" bestFit="1" customWidth="1"/>
    <col min="10506" max="10506" width="8.54296875" style="57" bestFit="1" customWidth="1"/>
    <col min="10507" max="10507" width="19.1796875" style="57" bestFit="1" customWidth="1"/>
    <col min="10508" max="10752" width="9.1796875" style="57"/>
    <col min="10753" max="10753" width="4" style="57" customWidth="1"/>
    <col min="10754" max="10754" width="18.1796875" style="57" customWidth="1"/>
    <col min="10755" max="10755" width="14.26953125" style="57" customWidth="1"/>
    <col min="10756" max="10756" width="16.1796875" style="57" customWidth="1"/>
    <col min="10757" max="10757" width="13.26953125" style="57" customWidth="1"/>
    <col min="10758" max="10758" width="13.453125" style="57" bestFit="1" customWidth="1"/>
    <col min="10759" max="10759" width="10.81640625" style="57" customWidth="1"/>
    <col min="10760" max="10760" width="8.81640625" style="57" customWidth="1"/>
    <col min="10761" max="10761" width="12.453125" style="57" bestFit="1" customWidth="1"/>
    <col min="10762" max="10762" width="8.54296875" style="57" bestFit="1" customWidth="1"/>
    <col min="10763" max="10763" width="19.1796875" style="57" bestFit="1" customWidth="1"/>
    <col min="10764" max="11008" width="9.1796875" style="57"/>
    <col min="11009" max="11009" width="4" style="57" customWidth="1"/>
    <col min="11010" max="11010" width="18.1796875" style="57" customWidth="1"/>
    <col min="11011" max="11011" width="14.26953125" style="57" customWidth="1"/>
    <col min="11012" max="11012" width="16.1796875" style="57" customWidth="1"/>
    <col min="11013" max="11013" width="13.26953125" style="57" customWidth="1"/>
    <col min="11014" max="11014" width="13.453125" style="57" bestFit="1" customWidth="1"/>
    <col min="11015" max="11015" width="10.81640625" style="57" customWidth="1"/>
    <col min="11016" max="11016" width="8.81640625" style="57" customWidth="1"/>
    <col min="11017" max="11017" width="12.453125" style="57" bestFit="1" customWidth="1"/>
    <col min="11018" max="11018" width="8.54296875" style="57" bestFit="1" customWidth="1"/>
    <col min="11019" max="11019" width="19.1796875" style="57" bestFit="1" customWidth="1"/>
    <col min="11020" max="11264" width="9.1796875" style="57"/>
    <col min="11265" max="11265" width="4" style="57" customWidth="1"/>
    <col min="11266" max="11266" width="18.1796875" style="57" customWidth="1"/>
    <col min="11267" max="11267" width="14.26953125" style="57" customWidth="1"/>
    <col min="11268" max="11268" width="16.1796875" style="57" customWidth="1"/>
    <col min="11269" max="11269" width="13.26953125" style="57" customWidth="1"/>
    <col min="11270" max="11270" width="13.453125" style="57" bestFit="1" customWidth="1"/>
    <col min="11271" max="11271" width="10.81640625" style="57" customWidth="1"/>
    <col min="11272" max="11272" width="8.81640625" style="57" customWidth="1"/>
    <col min="11273" max="11273" width="12.453125" style="57" bestFit="1" customWidth="1"/>
    <col min="11274" max="11274" width="8.54296875" style="57" bestFit="1" customWidth="1"/>
    <col min="11275" max="11275" width="19.1796875" style="57" bestFit="1" customWidth="1"/>
    <col min="11276" max="11520" width="9.1796875" style="57"/>
    <col min="11521" max="11521" width="4" style="57" customWidth="1"/>
    <col min="11522" max="11522" width="18.1796875" style="57" customWidth="1"/>
    <col min="11523" max="11523" width="14.26953125" style="57" customWidth="1"/>
    <col min="11524" max="11524" width="16.1796875" style="57" customWidth="1"/>
    <col min="11525" max="11525" width="13.26953125" style="57" customWidth="1"/>
    <col min="11526" max="11526" width="13.453125" style="57" bestFit="1" customWidth="1"/>
    <col min="11527" max="11527" width="10.81640625" style="57" customWidth="1"/>
    <col min="11528" max="11528" width="8.81640625" style="57" customWidth="1"/>
    <col min="11529" max="11529" width="12.453125" style="57" bestFit="1" customWidth="1"/>
    <col min="11530" max="11530" width="8.54296875" style="57" bestFit="1" customWidth="1"/>
    <col min="11531" max="11531" width="19.1796875" style="57" bestFit="1" customWidth="1"/>
    <col min="11532" max="11776" width="9.1796875" style="57"/>
    <col min="11777" max="11777" width="4" style="57" customWidth="1"/>
    <col min="11778" max="11778" width="18.1796875" style="57" customWidth="1"/>
    <col min="11779" max="11779" width="14.26953125" style="57" customWidth="1"/>
    <col min="11780" max="11780" width="16.1796875" style="57" customWidth="1"/>
    <col min="11781" max="11781" width="13.26953125" style="57" customWidth="1"/>
    <col min="11782" max="11782" width="13.453125" style="57" bestFit="1" customWidth="1"/>
    <col min="11783" max="11783" width="10.81640625" style="57" customWidth="1"/>
    <col min="11784" max="11784" width="8.81640625" style="57" customWidth="1"/>
    <col min="11785" max="11785" width="12.453125" style="57" bestFit="1" customWidth="1"/>
    <col min="11786" max="11786" width="8.54296875" style="57" bestFit="1" customWidth="1"/>
    <col min="11787" max="11787" width="19.1796875" style="57" bestFit="1" customWidth="1"/>
    <col min="11788" max="12032" width="9.1796875" style="57"/>
    <col min="12033" max="12033" width="4" style="57" customWidth="1"/>
    <col min="12034" max="12034" width="18.1796875" style="57" customWidth="1"/>
    <col min="12035" max="12035" width="14.26953125" style="57" customWidth="1"/>
    <col min="12036" max="12036" width="16.1796875" style="57" customWidth="1"/>
    <col min="12037" max="12037" width="13.26953125" style="57" customWidth="1"/>
    <col min="12038" max="12038" width="13.453125" style="57" bestFit="1" customWidth="1"/>
    <col min="12039" max="12039" width="10.81640625" style="57" customWidth="1"/>
    <col min="12040" max="12040" width="8.81640625" style="57" customWidth="1"/>
    <col min="12041" max="12041" width="12.453125" style="57" bestFit="1" customWidth="1"/>
    <col min="12042" max="12042" width="8.54296875" style="57" bestFit="1" customWidth="1"/>
    <col min="12043" max="12043" width="19.1796875" style="57" bestFit="1" customWidth="1"/>
    <col min="12044" max="12288" width="9.1796875" style="57"/>
    <col min="12289" max="12289" width="4" style="57" customWidth="1"/>
    <col min="12290" max="12290" width="18.1796875" style="57" customWidth="1"/>
    <col min="12291" max="12291" width="14.26953125" style="57" customWidth="1"/>
    <col min="12292" max="12292" width="16.1796875" style="57" customWidth="1"/>
    <col min="12293" max="12293" width="13.26953125" style="57" customWidth="1"/>
    <col min="12294" max="12294" width="13.453125" style="57" bestFit="1" customWidth="1"/>
    <col min="12295" max="12295" width="10.81640625" style="57" customWidth="1"/>
    <col min="12296" max="12296" width="8.81640625" style="57" customWidth="1"/>
    <col min="12297" max="12297" width="12.453125" style="57" bestFit="1" customWidth="1"/>
    <col min="12298" max="12298" width="8.54296875" style="57" bestFit="1" customWidth="1"/>
    <col min="12299" max="12299" width="19.1796875" style="57" bestFit="1" customWidth="1"/>
    <col min="12300" max="12544" width="9.1796875" style="57"/>
    <col min="12545" max="12545" width="4" style="57" customWidth="1"/>
    <col min="12546" max="12546" width="18.1796875" style="57" customWidth="1"/>
    <col min="12547" max="12547" width="14.26953125" style="57" customWidth="1"/>
    <col min="12548" max="12548" width="16.1796875" style="57" customWidth="1"/>
    <col min="12549" max="12549" width="13.26953125" style="57" customWidth="1"/>
    <col min="12550" max="12550" width="13.453125" style="57" bestFit="1" customWidth="1"/>
    <col min="12551" max="12551" width="10.81640625" style="57" customWidth="1"/>
    <col min="12552" max="12552" width="8.81640625" style="57" customWidth="1"/>
    <col min="12553" max="12553" width="12.453125" style="57" bestFit="1" customWidth="1"/>
    <col min="12554" max="12554" width="8.54296875" style="57" bestFit="1" customWidth="1"/>
    <col min="12555" max="12555" width="19.1796875" style="57" bestFit="1" customWidth="1"/>
    <col min="12556" max="12800" width="9.1796875" style="57"/>
    <col min="12801" max="12801" width="4" style="57" customWidth="1"/>
    <col min="12802" max="12802" width="18.1796875" style="57" customWidth="1"/>
    <col min="12803" max="12803" width="14.26953125" style="57" customWidth="1"/>
    <col min="12804" max="12804" width="16.1796875" style="57" customWidth="1"/>
    <col min="12805" max="12805" width="13.26953125" style="57" customWidth="1"/>
    <col min="12806" max="12806" width="13.453125" style="57" bestFit="1" customWidth="1"/>
    <col min="12807" max="12807" width="10.81640625" style="57" customWidth="1"/>
    <col min="12808" max="12808" width="8.81640625" style="57" customWidth="1"/>
    <col min="12809" max="12809" width="12.453125" style="57" bestFit="1" customWidth="1"/>
    <col min="12810" max="12810" width="8.54296875" style="57" bestFit="1" customWidth="1"/>
    <col min="12811" max="12811" width="19.1796875" style="57" bestFit="1" customWidth="1"/>
    <col min="12812" max="13056" width="9.1796875" style="57"/>
    <col min="13057" max="13057" width="4" style="57" customWidth="1"/>
    <col min="13058" max="13058" width="18.1796875" style="57" customWidth="1"/>
    <col min="13059" max="13059" width="14.26953125" style="57" customWidth="1"/>
    <col min="13060" max="13060" width="16.1796875" style="57" customWidth="1"/>
    <col min="13061" max="13061" width="13.26953125" style="57" customWidth="1"/>
    <col min="13062" max="13062" width="13.453125" style="57" bestFit="1" customWidth="1"/>
    <col min="13063" max="13063" width="10.81640625" style="57" customWidth="1"/>
    <col min="13064" max="13064" width="8.81640625" style="57" customWidth="1"/>
    <col min="13065" max="13065" width="12.453125" style="57" bestFit="1" customWidth="1"/>
    <col min="13066" max="13066" width="8.54296875" style="57" bestFit="1" customWidth="1"/>
    <col min="13067" max="13067" width="19.1796875" style="57" bestFit="1" customWidth="1"/>
    <col min="13068" max="13312" width="9.1796875" style="57"/>
    <col min="13313" max="13313" width="4" style="57" customWidth="1"/>
    <col min="13314" max="13314" width="18.1796875" style="57" customWidth="1"/>
    <col min="13315" max="13315" width="14.26953125" style="57" customWidth="1"/>
    <col min="13316" max="13316" width="16.1796875" style="57" customWidth="1"/>
    <col min="13317" max="13317" width="13.26953125" style="57" customWidth="1"/>
    <col min="13318" max="13318" width="13.453125" style="57" bestFit="1" customWidth="1"/>
    <col min="13319" max="13319" width="10.81640625" style="57" customWidth="1"/>
    <col min="13320" max="13320" width="8.81640625" style="57" customWidth="1"/>
    <col min="13321" max="13321" width="12.453125" style="57" bestFit="1" customWidth="1"/>
    <col min="13322" max="13322" width="8.54296875" style="57" bestFit="1" customWidth="1"/>
    <col min="13323" max="13323" width="19.1796875" style="57" bestFit="1" customWidth="1"/>
    <col min="13324" max="13568" width="9.1796875" style="57"/>
    <col min="13569" max="13569" width="4" style="57" customWidth="1"/>
    <col min="13570" max="13570" width="18.1796875" style="57" customWidth="1"/>
    <col min="13571" max="13571" width="14.26953125" style="57" customWidth="1"/>
    <col min="13572" max="13572" width="16.1796875" style="57" customWidth="1"/>
    <col min="13573" max="13573" width="13.26953125" style="57" customWidth="1"/>
    <col min="13574" max="13574" width="13.453125" style="57" bestFit="1" customWidth="1"/>
    <col min="13575" max="13575" width="10.81640625" style="57" customWidth="1"/>
    <col min="13576" max="13576" width="8.81640625" style="57" customWidth="1"/>
    <col min="13577" max="13577" width="12.453125" style="57" bestFit="1" customWidth="1"/>
    <col min="13578" max="13578" width="8.54296875" style="57" bestFit="1" customWidth="1"/>
    <col min="13579" max="13579" width="19.1796875" style="57" bestFit="1" customWidth="1"/>
    <col min="13580" max="13824" width="9.1796875" style="57"/>
    <col min="13825" max="13825" width="4" style="57" customWidth="1"/>
    <col min="13826" max="13826" width="18.1796875" style="57" customWidth="1"/>
    <col min="13827" max="13827" width="14.26953125" style="57" customWidth="1"/>
    <col min="13828" max="13828" width="16.1796875" style="57" customWidth="1"/>
    <col min="13829" max="13829" width="13.26953125" style="57" customWidth="1"/>
    <col min="13830" max="13830" width="13.453125" style="57" bestFit="1" customWidth="1"/>
    <col min="13831" max="13831" width="10.81640625" style="57" customWidth="1"/>
    <col min="13832" max="13832" width="8.81640625" style="57" customWidth="1"/>
    <col min="13833" max="13833" width="12.453125" style="57" bestFit="1" customWidth="1"/>
    <col min="13834" max="13834" width="8.54296875" style="57" bestFit="1" customWidth="1"/>
    <col min="13835" max="13835" width="19.1796875" style="57" bestFit="1" customWidth="1"/>
    <col min="13836" max="14080" width="9.1796875" style="57"/>
    <col min="14081" max="14081" width="4" style="57" customWidth="1"/>
    <col min="14082" max="14082" width="18.1796875" style="57" customWidth="1"/>
    <col min="14083" max="14083" width="14.26953125" style="57" customWidth="1"/>
    <col min="14084" max="14084" width="16.1796875" style="57" customWidth="1"/>
    <col min="14085" max="14085" width="13.26953125" style="57" customWidth="1"/>
    <col min="14086" max="14086" width="13.453125" style="57" bestFit="1" customWidth="1"/>
    <col min="14087" max="14087" width="10.81640625" style="57" customWidth="1"/>
    <col min="14088" max="14088" width="8.81640625" style="57" customWidth="1"/>
    <col min="14089" max="14089" width="12.453125" style="57" bestFit="1" customWidth="1"/>
    <col min="14090" max="14090" width="8.54296875" style="57" bestFit="1" customWidth="1"/>
    <col min="14091" max="14091" width="19.1796875" style="57" bestFit="1" customWidth="1"/>
    <col min="14092" max="14336" width="9.1796875" style="57"/>
    <col min="14337" max="14337" width="4" style="57" customWidth="1"/>
    <col min="14338" max="14338" width="18.1796875" style="57" customWidth="1"/>
    <col min="14339" max="14339" width="14.26953125" style="57" customWidth="1"/>
    <col min="14340" max="14340" width="16.1796875" style="57" customWidth="1"/>
    <col min="14341" max="14341" width="13.26953125" style="57" customWidth="1"/>
    <col min="14342" max="14342" width="13.453125" style="57" bestFit="1" customWidth="1"/>
    <col min="14343" max="14343" width="10.81640625" style="57" customWidth="1"/>
    <col min="14344" max="14344" width="8.81640625" style="57" customWidth="1"/>
    <col min="14345" max="14345" width="12.453125" style="57" bestFit="1" customWidth="1"/>
    <col min="14346" max="14346" width="8.54296875" style="57" bestFit="1" customWidth="1"/>
    <col min="14347" max="14347" width="19.1796875" style="57" bestFit="1" customWidth="1"/>
    <col min="14348" max="14592" width="9.1796875" style="57"/>
    <col min="14593" max="14593" width="4" style="57" customWidth="1"/>
    <col min="14594" max="14594" width="18.1796875" style="57" customWidth="1"/>
    <col min="14595" max="14595" width="14.26953125" style="57" customWidth="1"/>
    <col min="14596" max="14596" width="16.1796875" style="57" customWidth="1"/>
    <col min="14597" max="14597" width="13.26953125" style="57" customWidth="1"/>
    <col min="14598" max="14598" width="13.453125" style="57" bestFit="1" customWidth="1"/>
    <col min="14599" max="14599" width="10.81640625" style="57" customWidth="1"/>
    <col min="14600" max="14600" width="8.81640625" style="57" customWidth="1"/>
    <col min="14601" max="14601" width="12.453125" style="57" bestFit="1" customWidth="1"/>
    <col min="14602" max="14602" width="8.54296875" style="57" bestFit="1" customWidth="1"/>
    <col min="14603" max="14603" width="19.1796875" style="57" bestFit="1" customWidth="1"/>
    <col min="14604" max="14848" width="9.1796875" style="57"/>
    <col min="14849" max="14849" width="4" style="57" customWidth="1"/>
    <col min="14850" max="14850" width="18.1796875" style="57" customWidth="1"/>
    <col min="14851" max="14851" width="14.26953125" style="57" customWidth="1"/>
    <col min="14852" max="14852" width="16.1796875" style="57" customWidth="1"/>
    <col min="14853" max="14853" width="13.26953125" style="57" customWidth="1"/>
    <col min="14854" max="14854" width="13.453125" style="57" bestFit="1" customWidth="1"/>
    <col min="14855" max="14855" width="10.81640625" style="57" customWidth="1"/>
    <col min="14856" max="14856" width="8.81640625" style="57" customWidth="1"/>
    <col min="14857" max="14857" width="12.453125" style="57" bestFit="1" customWidth="1"/>
    <col min="14858" max="14858" width="8.54296875" style="57" bestFit="1" customWidth="1"/>
    <col min="14859" max="14859" width="19.1796875" style="57" bestFit="1" customWidth="1"/>
    <col min="14860" max="15104" width="9.1796875" style="57"/>
    <col min="15105" max="15105" width="4" style="57" customWidth="1"/>
    <col min="15106" max="15106" width="18.1796875" style="57" customWidth="1"/>
    <col min="15107" max="15107" width="14.26953125" style="57" customWidth="1"/>
    <col min="15108" max="15108" width="16.1796875" style="57" customWidth="1"/>
    <col min="15109" max="15109" width="13.26953125" style="57" customWidth="1"/>
    <col min="15110" max="15110" width="13.453125" style="57" bestFit="1" customWidth="1"/>
    <col min="15111" max="15111" width="10.81640625" style="57" customWidth="1"/>
    <col min="15112" max="15112" width="8.81640625" style="57" customWidth="1"/>
    <col min="15113" max="15113" width="12.453125" style="57" bestFit="1" customWidth="1"/>
    <col min="15114" max="15114" width="8.54296875" style="57" bestFit="1" customWidth="1"/>
    <col min="15115" max="15115" width="19.1796875" style="57" bestFit="1" customWidth="1"/>
    <col min="15116" max="15360" width="9.1796875" style="57"/>
    <col min="15361" max="15361" width="4" style="57" customWidth="1"/>
    <col min="15362" max="15362" width="18.1796875" style="57" customWidth="1"/>
    <col min="15363" max="15363" width="14.26953125" style="57" customWidth="1"/>
    <col min="15364" max="15364" width="16.1796875" style="57" customWidth="1"/>
    <col min="15365" max="15365" width="13.26953125" style="57" customWidth="1"/>
    <col min="15366" max="15366" width="13.453125" style="57" bestFit="1" customWidth="1"/>
    <col min="15367" max="15367" width="10.81640625" style="57" customWidth="1"/>
    <col min="15368" max="15368" width="8.81640625" style="57" customWidth="1"/>
    <col min="15369" max="15369" width="12.453125" style="57" bestFit="1" customWidth="1"/>
    <col min="15370" max="15370" width="8.54296875" style="57" bestFit="1" customWidth="1"/>
    <col min="15371" max="15371" width="19.1796875" style="57" bestFit="1" customWidth="1"/>
    <col min="15372" max="15616" width="9.1796875" style="57"/>
    <col min="15617" max="15617" width="4" style="57" customWidth="1"/>
    <col min="15618" max="15618" width="18.1796875" style="57" customWidth="1"/>
    <col min="15619" max="15619" width="14.26953125" style="57" customWidth="1"/>
    <col min="15620" max="15620" width="16.1796875" style="57" customWidth="1"/>
    <col min="15621" max="15621" width="13.26953125" style="57" customWidth="1"/>
    <col min="15622" max="15622" width="13.453125" style="57" bestFit="1" customWidth="1"/>
    <col min="15623" max="15623" width="10.81640625" style="57" customWidth="1"/>
    <col min="15624" max="15624" width="8.81640625" style="57" customWidth="1"/>
    <col min="15625" max="15625" width="12.453125" style="57" bestFit="1" customWidth="1"/>
    <col min="15626" max="15626" width="8.54296875" style="57" bestFit="1" customWidth="1"/>
    <col min="15627" max="15627" width="19.1796875" style="57" bestFit="1" customWidth="1"/>
    <col min="15628" max="15872" width="9.1796875" style="57"/>
    <col min="15873" max="15873" width="4" style="57" customWidth="1"/>
    <col min="15874" max="15874" width="18.1796875" style="57" customWidth="1"/>
    <col min="15875" max="15875" width="14.26953125" style="57" customWidth="1"/>
    <col min="15876" max="15876" width="16.1796875" style="57" customWidth="1"/>
    <col min="15877" max="15877" width="13.26953125" style="57" customWidth="1"/>
    <col min="15878" max="15878" width="13.453125" style="57" bestFit="1" customWidth="1"/>
    <col min="15879" max="15879" width="10.81640625" style="57" customWidth="1"/>
    <col min="15880" max="15880" width="8.81640625" style="57" customWidth="1"/>
    <col min="15881" max="15881" width="12.453125" style="57" bestFit="1" customWidth="1"/>
    <col min="15882" max="15882" width="8.54296875" style="57" bestFit="1" customWidth="1"/>
    <col min="15883" max="15883" width="19.1796875" style="57" bestFit="1" customWidth="1"/>
    <col min="15884" max="16128" width="9.1796875" style="57"/>
    <col min="16129" max="16129" width="4" style="57" customWidth="1"/>
    <col min="16130" max="16130" width="18.1796875" style="57" customWidth="1"/>
    <col min="16131" max="16131" width="14.26953125" style="57" customWidth="1"/>
    <col min="16132" max="16132" width="16.1796875" style="57" customWidth="1"/>
    <col min="16133" max="16133" width="13.26953125" style="57" customWidth="1"/>
    <col min="16134" max="16134" width="13.453125" style="57" bestFit="1" customWidth="1"/>
    <col min="16135" max="16135" width="10.81640625" style="57" customWidth="1"/>
    <col min="16136" max="16136" width="8.81640625" style="57" customWidth="1"/>
    <col min="16137" max="16137" width="12.453125" style="57" bestFit="1" customWidth="1"/>
    <col min="16138" max="16138" width="8.54296875" style="57" bestFit="1" customWidth="1"/>
    <col min="16139" max="16139" width="19.1796875" style="57" bestFit="1" customWidth="1"/>
    <col min="16140" max="16384" width="9.1796875" style="57"/>
  </cols>
  <sheetData>
    <row r="1" spans="1:14" ht="22" x14ac:dyDescent="0.35">
      <c r="A1" s="1"/>
      <c r="B1" s="2" t="s">
        <v>0</v>
      </c>
      <c r="C1" s="1"/>
      <c r="D1" s="1"/>
      <c r="E1" s="1"/>
      <c r="F1" s="4"/>
      <c r="G1" s="5" t="s">
        <v>1</v>
      </c>
      <c r="H1" s="46">
        <v>31</v>
      </c>
      <c r="I1" s="7"/>
      <c r="J1" s="8"/>
      <c r="K1" s="1"/>
      <c r="L1" s="1"/>
      <c r="M1" s="8"/>
      <c r="N1" s="1"/>
    </row>
    <row r="2" spans="1:14" x14ac:dyDescent="0.25">
      <c r="A2" s="1"/>
      <c r="B2" s="1"/>
      <c r="C2" s="1"/>
      <c r="D2" s="1"/>
      <c r="E2" s="1"/>
      <c r="F2" s="9"/>
      <c r="G2" s="10" t="s">
        <v>2</v>
      </c>
      <c r="H2" s="46"/>
      <c r="I2" s="7"/>
      <c r="J2" s="8"/>
      <c r="K2" s="1"/>
      <c r="L2" s="1"/>
      <c r="M2" s="8"/>
      <c r="N2" s="1"/>
    </row>
    <row r="3" spans="1:14" x14ac:dyDescent="0.25">
      <c r="A3" s="1" t="s">
        <v>3</v>
      </c>
      <c r="B3" s="1"/>
      <c r="C3" s="1"/>
      <c r="D3" s="1"/>
      <c r="E3" s="1"/>
      <c r="F3" s="4"/>
      <c r="G3" s="1"/>
      <c r="H3" s="1"/>
      <c r="I3" s="7"/>
      <c r="J3" s="8"/>
      <c r="K3" s="12"/>
      <c r="L3" s="1"/>
      <c r="M3" s="8"/>
      <c r="N3" s="1"/>
    </row>
    <row r="4" spans="1:14" x14ac:dyDescent="0.25">
      <c r="A4" s="1" t="s">
        <v>101</v>
      </c>
      <c r="B4" s="1"/>
      <c r="C4" s="1"/>
      <c r="D4" s="1"/>
      <c r="E4" s="1"/>
      <c r="F4" s="4"/>
      <c r="G4" s="1"/>
      <c r="H4" s="1"/>
      <c r="I4" s="7"/>
      <c r="J4" s="8"/>
      <c r="K4" s="12"/>
      <c r="L4" s="1"/>
      <c r="M4" s="8"/>
      <c r="N4" s="1"/>
    </row>
    <row r="5" spans="1:14" x14ac:dyDescent="0.25">
      <c r="A5" s="1"/>
      <c r="B5" s="1" t="s">
        <v>5</v>
      </c>
      <c r="C5" s="1"/>
      <c r="D5" s="1"/>
      <c r="E5" s="1"/>
      <c r="F5" s="4"/>
      <c r="G5" s="1"/>
      <c r="H5" s="1"/>
      <c r="I5" s="7"/>
      <c r="J5" s="8"/>
      <c r="K5" s="12"/>
      <c r="L5" s="1"/>
      <c r="M5" s="8"/>
      <c r="N5" s="1"/>
    </row>
    <row r="6" spans="1:14" ht="65" x14ac:dyDescent="0.3">
      <c r="A6" s="154"/>
      <c r="B6" s="155" t="s">
        <v>179</v>
      </c>
      <c r="C6" s="15">
        <v>1603</v>
      </c>
      <c r="D6" s="1"/>
      <c r="E6" s="1"/>
      <c r="F6" s="4"/>
      <c r="G6" s="1"/>
      <c r="H6" s="1"/>
      <c r="I6" s="7"/>
      <c r="J6" s="8"/>
      <c r="K6" s="12"/>
      <c r="L6" s="1"/>
      <c r="M6" s="8"/>
      <c r="N6" s="1"/>
    </row>
    <row r="7" spans="1:14" ht="76.5" customHeight="1" x14ac:dyDescent="0.25">
      <c r="A7" s="16" t="s">
        <v>7</v>
      </c>
      <c r="B7" s="16" t="s">
        <v>8</v>
      </c>
      <c r="C7" s="16" t="s">
        <v>9</v>
      </c>
      <c r="D7" s="17" t="s">
        <v>10</v>
      </c>
      <c r="E7" s="18" t="s">
        <v>11</v>
      </c>
      <c r="F7" s="20" t="s">
        <v>13</v>
      </c>
      <c r="G7" s="21" t="s">
        <v>14</v>
      </c>
      <c r="H7" s="20" t="s">
        <v>15</v>
      </c>
      <c r="I7" s="16" t="s">
        <v>16</v>
      </c>
      <c r="J7" s="16" t="s">
        <v>17</v>
      </c>
      <c r="K7" s="20" t="s">
        <v>18</v>
      </c>
      <c r="L7" s="1"/>
    </row>
    <row r="8" spans="1:14" x14ac:dyDescent="0.25">
      <c r="A8" s="22" t="s">
        <v>19</v>
      </c>
      <c r="B8" s="156">
        <v>44367</v>
      </c>
      <c r="C8" s="24" t="s">
        <v>70</v>
      </c>
      <c r="D8" s="25" t="s">
        <v>148</v>
      </c>
      <c r="E8" s="26" t="s">
        <v>22</v>
      </c>
      <c r="F8" s="22">
        <v>31</v>
      </c>
      <c r="G8" s="29">
        <f>ROUND(F8/$H$1,3)</f>
        <v>1</v>
      </c>
      <c r="H8" s="30">
        <f>ROUND(G8*$C$6,2)</f>
        <v>1603</v>
      </c>
      <c r="I8" s="24"/>
      <c r="J8" s="22"/>
      <c r="K8" s="31">
        <f>H8/F8*J8*5%</f>
        <v>0</v>
      </c>
      <c r="L8" s="1"/>
      <c r="M8" s="1"/>
      <c r="N8" s="1"/>
    </row>
    <row r="9" spans="1:14" x14ac:dyDescent="0.25">
      <c r="A9" s="22" t="s">
        <v>24</v>
      </c>
      <c r="B9" s="156">
        <v>45097</v>
      </c>
      <c r="C9" s="23" t="s">
        <v>150</v>
      </c>
      <c r="D9" s="25" t="s">
        <v>151</v>
      </c>
      <c r="E9" s="26" t="s">
        <v>152</v>
      </c>
      <c r="F9" s="22">
        <v>25</v>
      </c>
      <c r="G9" s="29">
        <f>ROUND(F9/$H$1,3)</f>
        <v>0.80600000000000005</v>
      </c>
      <c r="H9" s="30">
        <f>ROUND(G9*$C$6,2)</f>
        <v>1292.02</v>
      </c>
      <c r="I9" s="24" t="s">
        <v>32</v>
      </c>
      <c r="J9" s="22">
        <v>3</v>
      </c>
      <c r="K9" s="31">
        <f>H9/F9*J9*5%</f>
        <v>7.7521199999999997</v>
      </c>
      <c r="L9" s="1"/>
      <c r="M9" s="1"/>
      <c r="N9" s="1"/>
    </row>
    <row r="10" spans="1:14" x14ac:dyDescent="0.25">
      <c r="A10" s="22" t="s">
        <v>28</v>
      </c>
      <c r="B10" s="156">
        <v>46034</v>
      </c>
      <c r="C10" s="24" t="s">
        <v>153</v>
      </c>
      <c r="D10" s="34" t="s">
        <v>154</v>
      </c>
      <c r="E10" s="27" t="s">
        <v>78</v>
      </c>
      <c r="F10" s="22">
        <v>20</v>
      </c>
      <c r="G10" s="29">
        <f>ROUND(F10/$H$1,3)</f>
        <v>0.64500000000000002</v>
      </c>
      <c r="H10" s="30">
        <f>ROUND(G10*$C$6,2)</f>
        <v>1033.94</v>
      </c>
      <c r="I10" s="24"/>
      <c r="J10" s="22"/>
      <c r="K10" s="31">
        <f>H10/F10*J10*5%</f>
        <v>0</v>
      </c>
      <c r="L10" s="1"/>
      <c r="M10" s="1"/>
      <c r="N10" s="1"/>
    </row>
    <row r="11" spans="1:14" x14ac:dyDescent="0.25">
      <c r="A11" s="22" t="s">
        <v>33</v>
      </c>
      <c r="B11" s="156">
        <v>45097</v>
      </c>
      <c r="C11" s="24" t="s">
        <v>155</v>
      </c>
      <c r="D11" s="25" t="s">
        <v>156</v>
      </c>
      <c r="E11" s="26" t="s">
        <v>22</v>
      </c>
      <c r="F11" s="22">
        <v>31</v>
      </c>
      <c r="G11" s="29">
        <f>ROUND(F11/$H$1,3)</f>
        <v>1</v>
      </c>
      <c r="H11" s="30">
        <f>ROUND(G11*$C$6,2)</f>
        <v>1603</v>
      </c>
      <c r="I11" s="24" t="s">
        <v>40</v>
      </c>
      <c r="J11" s="22">
        <v>31</v>
      </c>
      <c r="K11" s="31">
        <f>H11/F11*J11*5%</f>
        <v>80.150000000000006</v>
      </c>
      <c r="L11" s="1"/>
      <c r="M11" s="1"/>
      <c r="N11" s="1"/>
    </row>
    <row r="12" spans="1:14" x14ac:dyDescent="0.25">
      <c r="A12" s="22"/>
      <c r="B12" s="38" t="s">
        <v>41</v>
      </c>
      <c r="C12" s="22"/>
      <c r="D12" s="39"/>
      <c r="E12" s="40"/>
      <c r="F12" s="22"/>
      <c r="G12" s="42">
        <f>SUM(G8:G11)</f>
        <v>3.4510000000000001</v>
      </c>
      <c r="H12" s="30">
        <f>SUM(H8:H11)</f>
        <v>5531.96</v>
      </c>
      <c r="I12" s="24"/>
      <c r="J12" s="22"/>
      <c r="K12" s="31">
        <f>SUM(K8:K11)</f>
        <v>87.902120000000011</v>
      </c>
      <c r="L12" s="1"/>
      <c r="M12" s="1"/>
      <c r="N12" s="1"/>
    </row>
    <row r="13" spans="1:14" x14ac:dyDescent="0.25">
      <c r="A13" s="22"/>
      <c r="B13" s="43" t="s">
        <v>42</v>
      </c>
      <c r="C13" s="166">
        <f>H12-K12</f>
        <v>5444.0578800000003</v>
      </c>
      <c r="D13" s="166"/>
      <c r="E13" s="166"/>
      <c r="F13" s="166"/>
      <c r="G13" s="166"/>
      <c r="H13" s="166"/>
      <c r="I13" s="166"/>
      <c r="J13" s="166"/>
      <c r="K13" s="166"/>
      <c r="L13" s="1"/>
      <c r="M13" s="1"/>
      <c r="N13" s="1"/>
    </row>
    <row r="14" spans="1:14" x14ac:dyDescent="0.25">
      <c r="A14" s="1" t="s">
        <v>138</v>
      </c>
      <c r="B14" s="1"/>
      <c r="C14" s="1"/>
      <c r="D14" s="1"/>
      <c r="E14" s="1"/>
      <c r="F14" s="4"/>
      <c r="G14" s="44"/>
      <c r="H14" s="1"/>
      <c r="I14" s="7"/>
      <c r="J14" s="8"/>
      <c r="K14" s="3"/>
      <c r="L14" s="1"/>
      <c r="M14" s="8"/>
      <c r="N14" s="1"/>
    </row>
    <row r="15" spans="1:14" x14ac:dyDescent="0.25">
      <c r="A15" s="1"/>
      <c r="B15" s="1" t="s">
        <v>44</v>
      </c>
      <c r="C15" s="1"/>
      <c r="D15" s="1"/>
      <c r="E15" s="1"/>
      <c r="F15" s="4"/>
      <c r="G15" s="44"/>
      <c r="H15" s="152"/>
      <c r="I15" s="7"/>
      <c r="J15" s="8"/>
      <c r="K15" s="3"/>
      <c r="L15" s="1"/>
      <c r="M15" s="8"/>
      <c r="N15" s="1"/>
    </row>
    <row r="16" spans="1:14" x14ac:dyDescent="0.25">
      <c r="A16" s="1"/>
      <c r="B16" s="1" t="s">
        <v>45</v>
      </c>
      <c r="C16" s="1"/>
      <c r="D16" s="1"/>
      <c r="E16" s="1"/>
      <c r="F16" s="4"/>
      <c r="G16" s="44"/>
      <c r="H16" s="1"/>
      <c r="I16" s="7"/>
      <c r="J16" s="8"/>
      <c r="K16" s="3"/>
      <c r="L16" s="1"/>
      <c r="M16" s="8"/>
      <c r="N16" s="1"/>
    </row>
    <row r="17" spans="1:16" x14ac:dyDescent="0.25">
      <c r="A17" s="1"/>
      <c r="B17" s="1"/>
      <c r="C17" s="1"/>
      <c r="D17" s="1"/>
      <c r="E17" s="1"/>
      <c r="F17" s="4"/>
      <c r="G17" s="44"/>
      <c r="H17" s="1"/>
      <c r="I17" s="7"/>
      <c r="J17" s="8"/>
      <c r="K17" s="3"/>
      <c r="L17" s="1"/>
      <c r="M17" s="8"/>
      <c r="N17" s="1"/>
    </row>
    <row r="18" spans="1:16" x14ac:dyDescent="0.25">
      <c r="A18" s="1"/>
      <c r="B18" s="46" t="s">
        <v>46</v>
      </c>
      <c r="C18" s="1"/>
      <c r="D18" s="1"/>
      <c r="E18" s="1"/>
      <c r="F18" s="4"/>
      <c r="G18" s="44"/>
      <c r="H18" s="1"/>
      <c r="I18" s="7"/>
      <c r="J18" s="8"/>
      <c r="K18" s="3"/>
      <c r="L18" s="1"/>
      <c r="M18" s="8"/>
      <c r="N18" s="1"/>
    </row>
    <row r="19" spans="1:16" x14ac:dyDescent="0.25">
      <c r="A19" s="1" t="s">
        <v>47</v>
      </c>
      <c r="B19" s="1" t="s">
        <v>157</v>
      </c>
      <c r="C19" s="1"/>
      <c r="D19" s="1"/>
      <c r="E19" s="1"/>
      <c r="F19" s="4"/>
      <c r="G19" s="3"/>
      <c r="H19" s="3"/>
      <c r="I19" s="7"/>
      <c r="J19" s="8"/>
      <c r="K19" s="3"/>
      <c r="L19" s="1"/>
      <c r="M19" s="8"/>
      <c r="N19" s="1"/>
      <c r="O19" s="1"/>
      <c r="P19" s="1"/>
    </row>
    <row r="20" spans="1:16" x14ac:dyDescent="0.25">
      <c r="A20" s="1" t="s">
        <v>47</v>
      </c>
      <c r="B20" s="1" t="s">
        <v>49</v>
      </c>
      <c r="C20" s="1"/>
      <c r="D20" s="1"/>
      <c r="E20" s="1"/>
      <c r="F20" s="4"/>
      <c r="G20" s="1"/>
      <c r="H20" s="1"/>
      <c r="I20" s="7"/>
      <c r="J20" s="8"/>
      <c r="K20" s="1"/>
      <c r="L20" s="1"/>
      <c r="M20" s="8"/>
      <c r="N20" s="1"/>
      <c r="O20" s="1"/>
      <c r="P20" s="1"/>
    </row>
    <row r="21" spans="1:16" s="1" customFormat="1" ht="10" x14ac:dyDescent="0.2">
      <c r="A21" s="1" t="s">
        <v>47</v>
      </c>
      <c r="B21" s="1" t="s">
        <v>158</v>
      </c>
      <c r="D21" s="3"/>
      <c r="F21" s="4"/>
      <c r="I21" s="8"/>
      <c r="J21" s="7"/>
      <c r="K21" s="8"/>
      <c r="N21" s="8"/>
    </row>
    <row r="22" spans="1:16" s="1" customFormat="1" ht="10" x14ac:dyDescent="0.2">
      <c r="A22" s="1" t="s">
        <v>47</v>
      </c>
      <c r="B22" s="1" t="s">
        <v>184</v>
      </c>
      <c r="D22" s="3"/>
      <c r="F22" s="4"/>
      <c r="I22" s="8"/>
      <c r="J22" s="7"/>
      <c r="K22" s="8"/>
      <c r="N22" s="8"/>
    </row>
    <row r="23" spans="1:16" x14ac:dyDescent="0.25">
      <c r="A23" s="1" t="s">
        <v>47</v>
      </c>
      <c r="B23" s="46" t="s">
        <v>54</v>
      </c>
      <c r="C23" s="46"/>
      <c r="D23" s="46"/>
      <c r="E23" s="46"/>
      <c r="F23" s="4"/>
      <c r="G23" s="1"/>
      <c r="H23" s="1"/>
      <c r="I23" s="7"/>
      <c r="J23" s="8"/>
      <c r="K23" s="1"/>
      <c r="L23" s="1"/>
      <c r="M23" s="1"/>
      <c r="N23" s="1"/>
      <c r="O23" s="1"/>
      <c r="P23" s="1"/>
    </row>
    <row r="24" spans="1:16" x14ac:dyDescent="0.25">
      <c r="A24" s="1"/>
      <c r="B24" s="1" t="s">
        <v>55</v>
      </c>
      <c r="C24" s="1"/>
      <c r="D24" s="1"/>
      <c r="E24" s="1"/>
      <c r="F24" s="4"/>
      <c r="G24" s="1"/>
      <c r="H24" s="1"/>
      <c r="I24" s="7"/>
      <c r="J24" s="8"/>
      <c r="K24" s="1"/>
      <c r="L24" s="1"/>
      <c r="M24" s="1"/>
      <c r="N24" s="1"/>
      <c r="O24" s="1"/>
      <c r="P24" s="1"/>
    </row>
    <row r="25" spans="1:16" x14ac:dyDescent="0.25">
      <c r="A25" s="1"/>
      <c r="B25" s="1" t="s">
        <v>56</v>
      </c>
      <c r="C25" s="1"/>
      <c r="D25" s="1"/>
      <c r="E25" s="1"/>
      <c r="F25" s="4"/>
      <c r="G25" s="1"/>
      <c r="H25" s="1"/>
      <c r="I25" s="7"/>
      <c r="J25" s="8"/>
      <c r="K25" s="1"/>
      <c r="L25" s="1"/>
      <c r="M25" s="1"/>
      <c r="N25" s="1"/>
      <c r="O25" s="1"/>
      <c r="P25" s="1"/>
    </row>
    <row r="26" spans="1:16" x14ac:dyDescent="0.25">
      <c r="A26" s="1"/>
      <c r="B26" s="1" t="s">
        <v>57</v>
      </c>
      <c r="C26" s="1"/>
      <c r="D26" s="1"/>
      <c r="E26" s="1"/>
      <c r="F26" s="4"/>
      <c r="G26" s="1"/>
      <c r="H26" s="1"/>
      <c r="I26" s="7"/>
      <c r="J26" s="8"/>
      <c r="K26" s="1"/>
      <c r="L26" s="1"/>
      <c r="M26" s="1"/>
      <c r="N26" s="1"/>
      <c r="O26" s="1"/>
      <c r="P26" s="1"/>
    </row>
    <row r="27" spans="1:16" x14ac:dyDescent="0.25">
      <c r="A27" s="1"/>
      <c r="L27" s="1"/>
      <c r="M27" s="8"/>
      <c r="N27" s="1"/>
    </row>
    <row r="28" spans="1:16" x14ac:dyDescent="0.25">
      <c r="A28" s="1"/>
      <c r="B28" s="1" t="s">
        <v>163</v>
      </c>
      <c r="C28" s="1"/>
      <c r="D28" s="1"/>
      <c r="E28" s="1"/>
      <c r="F28" s="4"/>
      <c r="G28" s="1"/>
      <c r="H28" s="1"/>
      <c r="I28" s="7"/>
      <c r="J28" s="8"/>
      <c r="K28" s="1"/>
      <c r="L28" s="1"/>
      <c r="M28" s="8"/>
      <c r="N28" s="1"/>
    </row>
    <row r="29" spans="1:16" ht="13" x14ac:dyDescent="0.3">
      <c r="A29" s="1"/>
      <c r="B29" s="158">
        <v>1372</v>
      </c>
      <c r="C29" s="1" t="s">
        <v>181</v>
      </c>
      <c r="D29" s="1"/>
      <c r="E29" s="1"/>
      <c r="F29" s="4"/>
      <c r="G29" s="1"/>
      <c r="H29" s="1"/>
      <c r="I29" s="7"/>
      <c r="J29" s="8"/>
      <c r="K29" s="1"/>
      <c r="L29" s="1"/>
      <c r="M29" s="8"/>
      <c r="N29" s="1"/>
    </row>
    <row r="30" spans="1:16" ht="13" x14ac:dyDescent="0.3">
      <c r="B30" s="158">
        <v>1603</v>
      </c>
      <c r="C30" s="1" t="s">
        <v>182</v>
      </c>
      <c r="D30" s="1"/>
      <c r="E30" s="1"/>
      <c r="F30" s="4"/>
      <c r="G30" s="1"/>
      <c r="H30" s="1"/>
      <c r="I30" s="7"/>
      <c r="J30" s="8"/>
      <c r="K30" s="1"/>
    </row>
    <row r="31" spans="1:16" ht="13" x14ac:dyDescent="0.3">
      <c r="B31" s="158">
        <v>1775</v>
      </c>
      <c r="C31" s="1" t="s">
        <v>183</v>
      </c>
    </row>
    <row r="33" s="57" customFormat="1" x14ac:dyDescent="0.25"/>
  </sheetData>
  <mergeCells count="1">
    <mergeCell ref="C13:K1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6206F-8762-40F6-88B0-A5C68C2FBF90}">
  <dimension ref="A1:P33"/>
  <sheetViews>
    <sheetView topLeftCell="A6" workbookViewId="0">
      <selection activeCell="F18" sqref="F18"/>
    </sheetView>
  </sheetViews>
  <sheetFormatPr defaultRowHeight="12.5" x14ac:dyDescent="0.25"/>
  <cols>
    <col min="1" max="1" width="4" style="57" customWidth="1"/>
    <col min="2" max="2" width="18.1796875" style="57" customWidth="1"/>
    <col min="3" max="3" width="14.54296875" style="57" customWidth="1"/>
    <col min="4" max="4" width="16.26953125" style="57" customWidth="1"/>
    <col min="5" max="5" width="13.26953125" style="57" customWidth="1"/>
    <col min="6" max="6" width="13.453125" style="57" bestFit="1" customWidth="1"/>
    <col min="7" max="7" width="11" style="57" bestFit="1" customWidth="1"/>
    <col min="8" max="8" width="8.26953125" style="57" bestFit="1" customWidth="1"/>
    <col min="9" max="9" width="12.453125" style="159" bestFit="1" customWidth="1"/>
    <col min="10" max="10" width="8.54296875" style="160" bestFit="1" customWidth="1"/>
    <col min="11" max="11" width="19.1796875" style="57" bestFit="1" customWidth="1"/>
    <col min="12" max="256" width="9.1796875" style="57"/>
    <col min="257" max="257" width="4" style="57" customWidth="1"/>
    <col min="258" max="258" width="18.1796875" style="57" customWidth="1"/>
    <col min="259" max="259" width="14.54296875" style="57" customWidth="1"/>
    <col min="260" max="260" width="16.26953125" style="57" customWidth="1"/>
    <col min="261" max="261" width="13.26953125" style="57" customWidth="1"/>
    <col min="262" max="262" width="13.453125" style="57" bestFit="1" customWidth="1"/>
    <col min="263" max="263" width="11" style="57" bestFit="1" customWidth="1"/>
    <col min="264" max="264" width="8.26953125" style="57" bestFit="1" customWidth="1"/>
    <col min="265" max="265" width="12.453125" style="57" bestFit="1" customWidth="1"/>
    <col min="266" max="266" width="8.54296875" style="57" bestFit="1" customWidth="1"/>
    <col min="267" max="267" width="19.1796875" style="57" bestFit="1" customWidth="1"/>
    <col min="268" max="512" width="9.1796875" style="57"/>
    <col min="513" max="513" width="4" style="57" customWidth="1"/>
    <col min="514" max="514" width="18.1796875" style="57" customWidth="1"/>
    <col min="515" max="515" width="14.54296875" style="57" customWidth="1"/>
    <col min="516" max="516" width="16.26953125" style="57" customWidth="1"/>
    <col min="517" max="517" width="13.26953125" style="57" customWidth="1"/>
    <col min="518" max="518" width="13.453125" style="57" bestFit="1" customWidth="1"/>
    <col min="519" max="519" width="11" style="57" bestFit="1" customWidth="1"/>
    <col min="520" max="520" width="8.26953125" style="57" bestFit="1" customWidth="1"/>
    <col min="521" max="521" width="12.453125" style="57" bestFit="1" customWidth="1"/>
    <col min="522" max="522" width="8.54296875" style="57" bestFit="1" customWidth="1"/>
    <col min="523" max="523" width="19.1796875" style="57" bestFit="1" customWidth="1"/>
    <col min="524" max="768" width="9.1796875" style="57"/>
    <col min="769" max="769" width="4" style="57" customWidth="1"/>
    <col min="770" max="770" width="18.1796875" style="57" customWidth="1"/>
    <col min="771" max="771" width="14.54296875" style="57" customWidth="1"/>
    <col min="772" max="772" width="16.26953125" style="57" customWidth="1"/>
    <col min="773" max="773" width="13.26953125" style="57" customWidth="1"/>
    <col min="774" max="774" width="13.453125" style="57" bestFit="1" customWidth="1"/>
    <col min="775" max="775" width="11" style="57" bestFit="1" customWidth="1"/>
    <col min="776" max="776" width="8.26953125" style="57" bestFit="1" customWidth="1"/>
    <col min="777" max="777" width="12.453125" style="57" bestFit="1" customWidth="1"/>
    <col min="778" max="778" width="8.54296875" style="57" bestFit="1" customWidth="1"/>
    <col min="779" max="779" width="19.1796875" style="57" bestFit="1" customWidth="1"/>
    <col min="780" max="1024" width="9.1796875" style="57"/>
    <col min="1025" max="1025" width="4" style="57" customWidth="1"/>
    <col min="1026" max="1026" width="18.1796875" style="57" customWidth="1"/>
    <col min="1027" max="1027" width="14.54296875" style="57" customWidth="1"/>
    <col min="1028" max="1028" width="16.26953125" style="57" customWidth="1"/>
    <col min="1029" max="1029" width="13.26953125" style="57" customWidth="1"/>
    <col min="1030" max="1030" width="13.453125" style="57" bestFit="1" customWidth="1"/>
    <col min="1031" max="1031" width="11" style="57" bestFit="1" customWidth="1"/>
    <col min="1032" max="1032" width="8.26953125" style="57" bestFit="1" customWidth="1"/>
    <col min="1033" max="1033" width="12.453125" style="57" bestFit="1" customWidth="1"/>
    <col min="1034" max="1034" width="8.54296875" style="57" bestFit="1" customWidth="1"/>
    <col min="1035" max="1035" width="19.1796875" style="57" bestFit="1" customWidth="1"/>
    <col min="1036" max="1280" width="9.1796875" style="57"/>
    <col min="1281" max="1281" width="4" style="57" customWidth="1"/>
    <col min="1282" max="1282" width="18.1796875" style="57" customWidth="1"/>
    <col min="1283" max="1283" width="14.54296875" style="57" customWidth="1"/>
    <col min="1284" max="1284" width="16.26953125" style="57" customWidth="1"/>
    <col min="1285" max="1285" width="13.26953125" style="57" customWidth="1"/>
    <col min="1286" max="1286" width="13.453125" style="57" bestFit="1" customWidth="1"/>
    <col min="1287" max="1287" width="11" style="57" bestFit="1" customWidth="1"/>
    <col min="1288" max="1288" width="8.26953125" style="57" bestFit="1" customWidth="1"/>
    <col min="1289" max="1289" width="12.453125" style="57" bestFit="1" customWidth="1"/>
    <col min="1290" max="1290" width="8.54296875" style="57" bestFit="1" customWidth="1"/>
    <col min="1291" max="1291" width="19.1796875" style="57" bestFit="1" customWidth="1"/>
    <col min="1292" max="1536" width="9.1796875" style="57"/>
    <col min="1537" max="1537" width="4" style="57" customWidth="1"/>
    <col min="1538" max="1538" width="18.1796875" style="57" customWidth="1"/>
    <col min="1539" max="1539" width="14.54296875" style="57" customWidth="1"/>
    <col min="1540" max="1540" width="16.26953125" style="57" customWidth="1"/>
    <col min="1541" max="1541" width="13.26953125" style="57" customWidth="1"/>
    <col min="1542" max="1542" width="13.453125" style="57" bestFit="1" customWidth="1"/>
    <col min="1543" max="1543" width="11" style="57" bestFit="1" customWidth="1"/>
    <col min="1544" max="1544" width="8.26953125" style="57" bestFit="1" customWidth="1"/>
    <col min="1545" max="1545" width="12.453125" style="57" bestFit="1" customWidth="1"/>
    <col min="1546" max="1546" width="8.54296875" style="57" bestFit="1" customWidth="1"/>
    <col min="1547" max="1547" width="19.1796875" style="57" bestFit="1" customWidth="1"/>
    <col min="1548" max="1792" width="9.1796875" style="57"/>
    <col min="1793" max="1793" width="4" style="57" customWidth="1"/>
    <col min="1794" max="1794" width="18.1796875" style="57" customWidth="1"/>
    <col min="1795" max="1795" width="14.54296875" style="57" customWidth="1"/>
    <col min="1796" max="1796" width="16.26953125" style="57" customWidth="1"/>
    <col min="1797" max="1797" width="13.26953125" style="57" customWidth="1"/>
    <col min="1798" max="1798" width="13.453125" style="57" bestFit="1" customWidth="1"/>
    <col min="1799" max="1799" width="11" style="57" bestFit="1" customWidth="1"/>
    <col min="1800" max="1800" width="8.26953125" style="57" bestFit="1" customWidth="1"/>
    <col min="1801" max="1801" width="12.453125" style="57" bestFit="1" customWidth="1"/>
    <col min="1802" max="1802" width="8.54296875" style="57" bestFit="1" customWidth="1"/>
    <col min="1803" max="1803" width="19.1796875" style="57" bestFit="1" customWidth="1"/>
    <col min="1804" max="2048" width="9.1796875" style="57"/>
    <col min="2049" max="2049" width="4" style="57" customWidth="1"/>
    <col min="2050" max="2050" width="18.1796875" style="57" customWidth="1"/>
    <col min="2051" max="2051" width="14.54296875" style="57" customWidth="1"/>
    <col min="2052" max="2052" width="16.26953125" style="57" customWidth="1"/>
    <col min="2053" max="2053" width="13.26953125" style="57" customWidth="1"/>
    <col min="2054" max="2054" width="13.453125" style="57" bestFit="1" customWidth="1"/>
    <col min="2055" max="2055" width="11" style="57" bestFit="1" customWidth="1"/>
    <col min="2056" max="2056" width="8.26953125" style="57" bestFit="1" customWidth="1"/>
    <col min="2057" max="2057" width="12.453125" style="57" bestFit="1" customWidth="1"/>
    <col min="2058" max="2058" width="8.54296875" style="57" bestFit="1" customWidth="1"/>
    <col min="2059" max="2059" width="19.1796875" style="57" bestFit="1" customWidth="1"/>
    <col min="2060" max="2304" width="9.1796875" style="57"/>
    <col min="2305" max="2305" width="4" style="57" customWidth="1"/>
    <col min="2306" max="2306" width="18.1796875" style="57" customWidth="1"/>
    <col min="2307" max="2307" width="14.54296875" style="57" customWidth="1"/>
    <col min="2308" max="2308" width="16.26953125" style="57" customWidth="1"/>
    <col min="2309" max="2309" width="13.26953125" style="57" customWidth="1"/>
    <col min="2310" max="2310" width="13.453125" style="57" bestFit="1" customWidth="1"/>
    <col min="2311" max="2311" width="11" style="57" bestFit="1" customWidth="1"/>
    <col min="2312" max="2312" width="8.26953125" style="57" bestFit="1" customWidth="1"/>
    <col min="2313" max="2313" width="12.453125" style="57" bestFit="1" customWidth="1"/>
    <col min="2314" max="2314" width="8.54296875" style="57" bestFit="1" customWidth="1"/>
    <col min="2315" max="2315" width="19.1796875" style="57" bestFit="1" customWidth="1"/>
    <col min="2316" max="2560" width="9.1796875" style="57"/>
    <col min="2561" max="2561" width="4" style="57" customWidth="1"/>
    <col min="2562" max="2562" width="18.1796875" style="57" customWidth="1"/>
    <col min="2563" max="2563" width="14.54296875" style="57" customWidth="1"/>
    <col min="2564" max="2564" width="16.26953125" style="57" customWidth="1"/>
    <col min="2565" max="2565" width="13.26953125" style="57" customWidth="1"/>
    <col min="2566" max="2566" width="13.453125" style="57" bestFit="1" customWidth="1"/>
    <col min="2567" max="2567" width="11" style="57" bestFit="1" customWidth="1"/>
    <col min="2568" max="2568" width="8.26953125" style="57" bestFit="1" customWidth="1"/>
    <col min="2569" max="2569" width="12.453125" style="57" bestFit="1" customWidth="1"/>
    <col min="2570" max="2570" width="8.54296875" style="57" bestFit="1" customWidth="1"/>
    <col min="2571" max="2571" width="19.1796875" style="57" bestFit="1" customWidth="1"/>
    <col min="2572" max="2816" width="9.1796875" style="57"/>
    <col min="2817" max="2817" width="4" style="57" customWidth="1"/>
    <col min="2818" max="2818" width="18.1796875" style="57" customWidth="1"/>
    <col min="2819" max="2819" width="14.54296875" style="57" customWidth="1"/>
    <col min="2820" max="2820" width="16.26953125" style="57" customWidth="1"/>
    <col min="2821" max="2821" width="13.26953125" style="57" customWidth="1"/>
    <col min="2822" max="2822" width="13.453125" style="57" bestFit="1" customWidth="1"/>
    <col min="2823" max="2823" width="11" style="57" bestFit="1" customWidth="1"/>
    <col min="2824" max="2824" width="8.26953125" style="57" bestFit="1" customWidth="1"/>
    <col min="2825" max="2825" width="12.453125" style="57" bestFit="1" customWidth="1"/>
    <col min="2826" max="2826" width="8.54296875" style="57" bestFit="1" customWidth="1"/>
    <col min="2827" max="2827" width="19.1796875" style="57" bestFit="1" customWidth="1"/>
    <col min="2828" max="3072" width="9.1796875" style="57"/>
    <col min="3073" max="3073" width="4" style="57" customWidth="1"/>
    <col min="3074" max="3074" width="18.1796875" style="57" customWidth="1"/>
    <col min="3075" max="3075" width="14.54296875" style="57" customWidth="1"/>
    <col min="3076" max="3076" width="16.26953125" style="57" customWidth="1"/>
    <col min="3077" max="3077" width="13.26953125" style="57" customWidth="1"/>
    <col min="3078" max="3078" width="13.453125" style="57" bestFit="1" customWidth="1"/>
    <col min="3079" max="3079" width="11" style="57" bestFit="1" customWidth="1"/>
    <col min="3080" max="3080" width="8.26953125" style="57" bestFit="1" customWidth="1"/>
    <col min="3081" max="3081" width="12.453125" style="57" bestFit="1" customWidth="1"/>
    <col min="3082" max="3082" width="8.54296875" style="57" bestFit="1" customWidth="1"/>
    <col min="3083" max="3083" width="19.1796875" style="57" bestFit="1" customWidth="1"/>
    <col min="3084" max="3328" width="9.1796875" style="57"/>
    <col min="3329" max="3329" width="4" style="57" customWidth="1"/>
    <col min="3330" max="3330" width="18.1796875" style="57" customWidth="1"/>
    <col min="3331" max="3331" width="14.54296875" style="57" customWidth="1"/>
    <col min="3332" max="3332" width="16.26953125" style="57" customWidth="1"/>
    <col min="3333" max="3333" width="13.26953125" style="57" customWidth="1"/>
    <col min="3334" max="3334" width="13.453125" style="57" bestFit="1" customWidth="1"/>
    <col min="3335" max="3335" width="11" style="57" bestFit="1" customWidth="1"/>
    <col min="3336" max="3336" width="8.26953125" style="57" bestFit="1" customWidth="1"/>
    <col min="3337" max="3337" width="12.453125" style="57" bestFit="1" customWidth="1"/>
    <col min="3338" max="3338" width="8.54296875" style="57" bestFit="1" customWidth="1"/>
    <col min="3339" max="3339" width="19.1796875" style="57" bestFit="1" customWidth="1"/>
    <col min="3340" max="3584" width="9.1796875" style="57"/>
    <col min="3585" max="3585" width="4" style="57" customWidth="1"/>
    <col min="3586" max="3586" width="18.1796875" style="57" customWidth="1"/>
    <col min="3587" max="3587" width="14.54296875" style="57" customWidth="1"/>
    <col min="3588" max="3588" width="16.26953125" style="57" customWidth="1"/>
    <col min="3589" max="3589" width="13.26953125" style="57" customWidth="1"/>
    <col min="3590" max="3590" width="13.453125" style="57" bestFit="1" customWidth="1"/>
    <col min="3591" max="3591" width="11" style="57" bestFit="1" customWidth="1"/>
    <col min="3592" max="3592" width="8.26953125" style="57" bestFit="1" customWidth="1"/>
    <col min="3593" max="3593" width="12.453125" style="57" bestFit="1" customWidth="1"/>
    <col min="3594" max="3594" width="8.54296875" style="57" bestFit="1" customWidth="1"/>
    <col min="3595" max="3595" width="19.1796875" style="57" bestFit="1" customWidth="1"/>
    <col min="3596" max="3840" width="9.1796875" style="57"/>
    <col min="3841" max="3841" width="4" style="57" customWidth="1"/>
    <col min="3842" max="3842" width="18.1796875" style="57" customWidth="1"/>
    <col min="3843" max="3843" width="14.54296875" style="57" customWidth="1"/>
    <col min="3844" max="3844" width="16.26953125" style="57" customWidth="1"/>
    <col min="3845" max="3845" width="13.26953125" style="57" customWidth="1"/>
    <col min="3846" max="3846" width="13.453125" style="57" bestFit="1" customWidth="1"/>
    <col min="3847" max="3847" width="11" style="57" bestFit="1" customWidth="1"/>
    <col min="3848" max="3848" width="8.26953125" style="57" bestFit="1" customWidth="1"/>
    <col min="3849" max="3849" width="12.453125" style="57" bestFit="1" customWidth="1"/>
    <col min="3850" max="3850" width="8.54296875" style="57" bestFit="1" customWidth="1"/>
    <col min="3851" max="3851" width="19.1796875" style="57" bestFit="1" customWidth="1"/>
    <col min="3852" max="4096" width="9.1796875" style="57"/>
    <col min="4097" max="4097" width="4" style="57" customWidth="1"/>
    <col min="4098" max="4098" width="18.1796875" style="57" customWidth="1"/>
    <col min="4099" max="4099" width="14.54296875" style="57" customWidth="1"/>
    <col min="4100" max="4100" width="16.26953125" style="57" customWidth="1"/>
    <col min="4101" max="4101" width="13.26953125" style="57" customWidth="1"/>
    <col min="4102" max="4102" width="13.453125" style="57" bestFit="1" customWidth="1"/>
    <col min="4103" max="4103" width="11" style="57" bestFit="1" customWidth="1"/>
    <col min="4104" max="4104" width="8.26953125" style="57" bestFit="1" customWidth="1"/>
    <col min="4105" max="4105" width="12.453125" style="57" bestFit="1" customWidth="1"/>
    <col min="4106" max="4106" width="8.54296875" style="57" bestFit="1" customWidth="1"/>
    <col min="4107" max="4107" width="19.1796875" style="57" bestFit="1" customWidth="1"/>
    <col min="4108" max="4352" width="9.1796875" style="57"/>
    <col min="4353" max="4353" width="4" style="57" customWidth="1"/>
    <col min="4354" max="4354" width="18.1796875" style="57" customWidth="1"/>
    <col min="4355" max="4355" width="14.54296875" style="57" customWidth="1"/>
    <col min="4356" max="4356" width="16.26953125" style="57" customWidth="1"/>
    <col min="4357" max="4357" width="13.26953125" style="57" customWidth="1"/>
    <col min="4358" max="4358" width="13.453125" style="57" bestFit="1" customWidth="1"/>
    <col min="4359" max="4359" width="11" style="57" bestFit="1" customWidth="1"/>
    <col min="4360" max="4360" width="8.26953125" style="57" bestFit="1" customWidth="1"/>
    <col min="4361" max="4361" width="12.453125" style="57" bestFit="1" customWidth="1"/>
    <col min="4362" max="4362" width="8.54296875" style="57" bestFit="1" customWidth="1"/>
    <col min="4363" max="4363" width="19.1796875" style="57" bestFit="1" customWidth="1"/>
    <col min="4364" max="4608" width="9.1796875" style="57"/>
    <col min="4609" max="4609" width="4" style="57" customWidth="1"/>
    <col min="4610" max="4610" width="18.1796875" style="57" customWidth="1"/>
    <col min="4611" max="4611" width="14.54296875" style="57" customWidth="1"/>
    <col min="4612" max="4612" width="16.26953125" style="57" customWidth="1"/>
    <col min="4613" max="4613" width="13.26953125" style="57" customWidth="1"/>
    <col min="4614" max="4614" width="13.453125" style="57" bestFit="1" customWidth="1"/>
    <col min="4615" max="4615" width="11" style="57" bestFit="1" customWidth="1"/>
    <col min="4616" max="4616" width="8.26953125" style="57" bestFit="1" customWidth="1"/>
    <col min="4617" max="4617" width="12.453125" style="57" bestFit="1" customWidth="1"/>
    <col min="4618" max="4618" width="8.54296875" style="57" bestFit="1" customWidth="1"/>
    <col min="4619" max="4619" width="19.1796875" style="57" bestFit="1" customWidth="1"/>
    <col min="4620" max="4864" width="9.1796875" style="57"/>
    <col min="4865" max="4865" width="4" style="57" customWidth="1"/>
    <col min="4866" max="4866" width="18.1796875" style="57" customWidth="1"/>
    <col min="4867" max="4867" width="14.54296875" style="57" customWidth="1"/>
    <col min="4868" max="4868" width="16.26953125" style="57" customWidth="1"/>
    <col min="4869" max="4869" width="13.26953125" style="57" customWidth="1"/>
    <col min="4870" max="4870" width="13.453125" style="57" bestFit="1" customWidth="1"/>
    <col min="4871" max="4871" width="11" style="57" bestFit="1" customWidth="1"/>
    <col min="4872" max="4872" width="8.26953125" style="57" bestFit="1" customWidth="1"/>
    <col min="4873" max="4873" width="12.453125" style="57" bestFit="1" customWidth="1"/>
    <col min="4874" max="4874" width="8.54296875" style="57" bestFit="1" customWidth="1"/>
    <col min="4875" max="4875" width="19.1796875" style="57" bestFit="1" customWidth="1"/>
    <col min="4876" max="5120" width="9.1796875" style="57"/>
    <col min="5121" max="5121" width="4" style="57" customWidth="1"/>
    <col min="5122" max="5122" width="18.1796875" style="57" customWidth="1"/>
    <col min="5123" max="5123" width="14.54296875" style="57" customWidth="1"/>
    <col min="5124" max="5124" width="16.26953125" style="57" customWidth="1"/>
    <col min="5125" max="5125" width="13.26953125" style="57" customWidth="1"/>
    <col min="5126" max="5126" width="13.453125" style="57" bestFit="1" customWidth="1"/>
    <col min="5127" max="5127" width="11" style="57" bestFit="1" customWidth="1"/>
    <col min="5128" max="5128" width="8.26953125" style="57" bestFit="1" customWidth="1"/>
    <col min="5129" max="5129" width="12.453125" style="57" bestFit="1" customWidth="1"/>
    <col min="5130" max="5130" width="8.54296875" style="57" bestFit="1" customWidth="1"/>
    <col min="5131" max="5131" width="19.1796875" style="57" bestFit="1" customWidth="1"/>
    <col min="5132" max="5376" width="9.1796875" style="57"/>
    <col min="5377" max="5377" width="4" style="57" customWidth="1"/>
    <col min="5378" max="5378" width="18.1796875" style="57" customWidth="1"/>
    <col min="5379" max="5379" width="14.54296875" style="57" customWidth="1"/>
    <col min="5380" max="5380" width="16.26953125" style="57" customWidth="1"/>
    <col min="5381" max="5381" width="13.26953125" style="57" customWidth="1"/>
    <col min="5382" max="5382" width="13.453125" style="57" bestFit="1" customWidth="1"/>
    <col min="5383" max="5383" width="11" style="57" bestFit="1" customWidth="1"/>
    <col min="5384" max="5384" width="8.26953125" style="57" bestFit="1" customWidth="1"/>
    <col min="5385" max="5385" width="12.453125" style="57" bestFit="1" customWidth="1"/>
    <col min="5386" max="5386" width="8.54296875" style="57" bestFit="1" customWidth="1"/>
    <col min="5387" max="5387" width="19.1796875" style="57" bestFit="1" customWidth="1"/>
    <col min="5388" max="5632" width="9.1796875" style="57"/>
    <col min="5633" max="5633" width="4" style="57" customWidth="1"/>
    <col min="5634" max="5634" width="18.1796875" style="57" customWidth="1"/>
    <col min="5635" max="5635" width="14.54296875" style="57" customWidth="1"/>
    <col min="5636" max="5636" width="16.26953125" style="57" customWidth="1"/>
    <col min="5637" max="5637" width="13.26953125" style="57" customWidth="1"/>
    <col min="5638" max="5638" width="13.453125" style="57" bestFit="1" customWidth="1"/>
    <col min="5639" max="5639" width="11" style="57" bestFit="1" customWidth="1"/>
    <col min="5640" max="5640" width="8.26953125" style="57" bestFit="1" customWidth="1"/>
    <col min="5641" max="5641" width="12.453125" style="57" bestFit="1" customWidth="1"/>
    <col min="5642" max="5642" width="8.54296875" style="57" bestFit="1" customWidth="1"/>
    <col min="5643" max="5643" width="19.1796875" style="57" bestFit="1" customWidth="1"/>
    <col min="5644" max="5888" width="9.1796875" style="57"/>
    <col min="5889" max="5889" width="4" style="57" customWidth="1"/>
    <col min="5890" max="5890" width="18.1796875" style="57" customWidth="1"/>
    <col min="5891" max="5891" width="14.54296875" style="57" customWidth="1"/>
    <col min="5892" max="5892" width="16.26953125" style="57" customWidth="1"/>
    <col min="5893" max="5893" width="13.26953125" style="57" customWidth="1"/>
    <col min="5894" max="5894" width="13.453125" style="57" bestFit="1" customWidth="1"/>
    <col min="5895" max="5895" width="11" style="57" bestFit="1" customWidth="1"/>
    <col min="5896" max="5896" width="8.26953125" style="57" bestFit="1" customWidth="1"/>
    <col min="5897" max="5897" width="12.453125" style="57" bestFit="1" customWidth="1"/>
    <col min="5898" max="5898" width="8.54296875" style="57" bestFit="1" customWidth="1"/>
    <col min="5899" max="5899" width="19.1796875" style="57" bestFit="1" customWidth="1"/>
    <col min="5900" max="6144" width="9.1796875" style="57"/>
    <col min="6145" max="6145" width="4" style="57" customWidth="1"/>
    <col min="6146" max="6146" width="18.1796875" style="57" customWidth="1"/>
    <col min="6147" max="6147" width="14.54296875" style="57" customWidth="1"/>
    <col min="6148" max="6148" width="16.26953125" style="57" customWidth="1"/>
    <col min="6149" max="6149" width="13.26953125" style="57" customWidth="1"/>
    <col min="6150" max="6150" width="13.453125" style="57" bestFit="1" customWidth="1"/>
    <col min="6151" max="6151" width="11" style="57" bestFit="1" customWidth="1"/>
    <col min="6152" max="6152" width="8.26953125" style="57" bestFit="1" customWidth="1"/>
    <col min="6153" max="6153" width="12.453125" style="57" bestFit="1" customWidth="1"/>
    <col min="6154" max="6154" width="8.54296875" style="57" bestFit="1" customWidth="1"/>
    <col min="6155" max="6155" width="19.1796875" style="57" bestFit="1" customWidth="1"/>
    <col min="6156" max="6400" width="9.1796875" style="57"/>
    <col min="6401" max="6401" width="4" style="57" customWidth="1"/>
    <col min="6402" max="6402" width="18.1796875" style="57" customWidth="1"/>
    <col min="6403" max="6403" width="14.54296875" style="57" customWidth="1"/>
    <col min="6404" max="6404" width="16.26953125" style="57" customWidth="1"/>
    <col min="6405" max="6405" width="13.26953125" style="57" customWidth="1"/>
    <col min="6406" max="6406" width="13.453125" style="57" bestFit="1" customWidth="1"/>
    <col min="6407" max="6407" width="11" style="57" bestFit="1" customWidth="1"/>
    <col min="6408" max="6408" width="8.26953125" style="57" bestFit="1" customWidth="1"/>
    <col min="6409" max="6409" width="12.453125" style="57" bestFit="1" customWidth="1"/>
    <col min="6410" max="6410" width="8.54296875" style="57" bestFit="1" customWidth="1"/>
    <col min="6411" max="6411" width="19.1796875" style="57" bestFit="1" customWidth="1"/>
    <col min="6412" max="6656" width="9.1796875" style="57"/>
    <col min="6657" max="6657" width="4" style="57" customWidth="1"/>
    <col min="6658" max="6658" width="18.1796875" style="57" customWidth="1"/>
    <col min="6659" max="6659" width="14.54296875" style="57" customWidth="1"/>
    <col min="6660" max="6660" width="16.26953125" style="57" customWidth="1"/>
    <col min="6661" max="6661" width="13.26953125" style="57" customWidth="1"/>
    <col min="6662" max="6662" width="13.453125" style="57" bestFit="1" customWidth="1"/>
    <col min="6663" max="6663" width="11" style="57" bestFit="1" customWidth="1"/>
    <col min="6664" max="6664" width="8.26953125" style="57" bestFit="1" customWidth="1"/>
    <col min="6665" max="6665" width="12.453125" style="57" bestFit="1" customWidth="1"/>
    <col min="6666" max="6666" width="8.54296875" style="57" bestFit="1" customWidth="1"/>
    <col min="6667" max="6667" width="19.1796875" style="57" bestFit="1" customWidth="1"/>
    <col min="6668" max="6912" width="9.1796875" style="57"/>
    <col min="6913" max="6913" width="4" style="57" customWidth="1"/>
    <col min="6914" max="6914" width="18.1796875" style="57" customWidth="1"/>
    <col min="6915" max="6915" width="14.54296875" style="57" customWidth="1"/>
    <col min="6916" max="6916" width="16.26953125" style="57" customWidth="1"/>
    <col min="6917" max="6917" width="13.26953125" style="57" customWidth="1"/>
    <col min="6918" max="6918" width="13.453125" style="57" bestFit="1" customWidth="1"/>
    <col min="6919" max="6919" width="11" style="57" bestFit="1" customWidth="1"/>
    <col min="6920" max="6920" width="8.26953125" style="57" bestFit="1" customWidth="1"/>
    <col min="6921" max="6921" width="12.453125" style="57" bestFit="1" customWidth="1"/>
    <col min="6922" max="6922" width="8.54296875" style="57" bestFit="1" customWidth="1"/>
    <col min="6923" max="6923" width="19.1796875" style="57" bestFit="1" customWidth="1"/>
    <col min="6924" max="7168" width="9.1796875" style="57"/>
    <col min="7169" max="7169" width="4" style="57" customWidth="1"/>
    <col min="7170" max="7170" width="18.1796875" style="57" customWidth="1"/>
    <col min="7171" max="7171" width="14.54296875" style="57" customWidth="1"/>
    <col min="7172" max="7172" width="16.26953125" style="57" customWidth="1"/>
    <col min="7173" max="7173" width="13.26953125" style="57" customWidth="1"/>
    <col min="7174" max="7174" width="13.453125" style="57" bestFit="1" customWidth="1"/>
    <col min="7175" max="7175" width="11" style="57" bestFit="1" customWidth="1"/>
    <col min="7176" max="7176" width="8.26953125" style="57" bestFit="1" customWidth="1"/>
    <col min="7177" max="7177" width="12.453125" style="57" bestFit="1" customWidth="1"/>
    <col min="7178" max="7178" width="8.54296875" style="57" bestFit="1" customWidth="1"/>
    <col min="7179" max="7179" width="19.1796875" style="57" bestFit="1" customWidth="1"/>
    <col min="7180" max="7424" width="9.1796875" style="57"/>
    <col min="7425" max="7425" width="4" style="57" customWidth="1"/>
    <col min="7426" max="7426" width="18.1796875" style="57" customWidth="1"/>
    <col min="7427" max="7427" width="14.54296875" style="57" customWidth="1"/>
    <col min="7428" max="7428" width="16.26953125" style="57" customWidth="1"/>
    <col min="7429" max="7429" width="13.26953125" style="57" customWidth="1"/>
    <col min="7430" max="7430" width="13.453125" style="57" bestFit="1" customWidth="1"/>
    <col min="7431" max="7431" width="11" style="57" bestFit="1" customWidth="1"/>
    <col min="7432" max="7432" width="8.26953125" style="57" bestFit="1" customWidth="1"/>
    <col min="7433" max="7433" width="12.453125" style="57" bestFit="1" customWidth="1"/>
    <col min="7434" max="7434" width="8.54296875" style="57" bestFit="1" customWidth="1"/>
    <col min="7435" max="7435" width="19.1796875" style="57" bestFit="1" customWidth="1"/>
    <col min="7436" max="7680" width="9.1796875" style="57"/>
    <col min="7681" max="7681" width="4" style="57" customWidth="1"/>
    <col min="7682" max="7682" width="18.1796875" style="57" customWidth="1"/>
    <col min="7683" max="7683" width="14.54296875" style="57" customWidth="1"/>
    <col min="7684" max="7684" width="16.26953125" style="57" customWidth="1"/>
    <col min="7685" max="7685" width="13.26953125" style="57" customWidth="1"/>
    <col min="7686" max="7686" width="13.453125" style="57" bestFit="1" customWidth="1"/>
    <col min="7687" max="7687" width="11" style="57" bestFit="1" customWidth="1"/>
    <col min="7688" max="7688" width="8.26953125" style="57" bestFit="1" customWidth="1"/>
    <col min="7689" max="7689" width="12.453125" style="57" bestFit="1" customWidth="1"/>
    <col min="7690" max="7690" width="8.54296875" style="57" bestFit="1" customWidth="1"/>
    <col min="7691" max="7691" width="19.1796875" style="57" bestFit="1" customWidth="1"/>
    <col min="7692" max="7936" width="9.1796875" style="57"/>
    <col min="7937" max="7937" width="4" style="57" customWidth="1"/>
    <col min="7938" max="7938" width="18.1796875" style="57" customWidth="1"/>
    <col min="7939" max="7939" width="14.54296875" style="57" customWidth="1"/>
    <col min="7940" max="7940" width="16.26953125" style="57" customWidth="1"/>
    <col min="7941" max="7941" width="13.26953125" style="57" customWidth="1"/>
    <col min="7942" max="7942" width="13.453125" style="57" bestFit="1" customWidth="1"/>
    <col min="7943" max="7943" width="11" style="57" bestFit="1" customWidth="1"/>
    <col min="7944" max="7944" width="8.26953125" style="57" bestFit="1" customWidth="1"/>
    <col min="7945" max="7945" width="12.453125" style="57" bestFit="1" customWidth="1"/>
    <col min="7946" max="7946" width="8.54296875" style="57" bestFit="1" customWidth="1"/>
    <col min="7947" max="7947" width="19.1796875" style="57" bestFit="1" customWidth="1"/>
    <col min="7948" max="8192" width="9.1796875" style="57"/>
    <col min="8193" max="8193" width="4" style="57" customWidth="1"/>
    <col min="8194" max="8194" width="18.1796875" style="57" customWidth="1"/>
    <col min="8195" max="8195" width="14.54296875" style="57" customWidth="1"/>
    <col min="8196" max="8196" width="16.26953125" style="57" customWidth="1"/>
    <col min="8197" max="8197" width="13.26953125" style="57" customWidth="1"/>
    <col min="8198" max="8198" width="13.453125" style="57" bestFit="1" customWidth="1"/>
    <col min="8199" max="8199" width="11" style="57" bestFit="1" customWidth="1"/>
    <col min="8200" max="8200" width="8.26953125" style="57" bestFit="1" customWidth="1"/>
    <col min="8201" max="8201" width="12.453125" style="57" bestFit="1" customWidth="1"/>
    <col min="8202" max="8202" width="8.54296875" style="57" bestFit="1" customWidth="1"/>
    <col min="8203" max="8203" width="19.1796875" style="57" bestFit="1" customWidth="1"/>
    <col min="8204" max="8448" width="9.1796875" style="57"/>
    <col min="8449" max="8449" width="4" style="57" customWidth="1"/>
    <col min="8450" max="8450" width="18.1796875" style="57" customWidth="1"/>
    <col min="8451" max="8451" width="14.54296875" style="57" customWidth="1"/>
    <col min="8452" max="8452" width="16.26953125" style="57" customWidth="1"/>
    <col min="8453" max="8453" width="13.26953125" style="57" customWidth="1"/>
    <col min="8454" max="8454" width="13.453125" style="57" bestFit="1" customWidth="1"/>
    <col min="8455" max="8455" width="11" style="57" bestFit="1" customWidth="1"/>
    <col min="8456" max="8456" width="8.26953125" style="57" bestFit="1" customWidth="1"/>
    <col min="8457" max="8457" width="12.453125" style="57" bestFit="1" customWidth="1"/>
    <col min="8458" max="8458" width="8.54296875" style="57" bestFit="1" customWidth="1"/>
    <col min="8459" max="8459" width="19.1796875" style="57" bestFit="1" customWidth="1"/>
    <col min="8460" max="8704" width="9.1796875" style="57"/>
    <col min="8705" max="8705" width="4" style="57" customWidth="1"/>
    <col min="8706" max="8706" width="18.1796875" style="57" customWidth="1"/>
    <col min="8707" max="8707" width="14.54296875" style="57" customWidth="1"/>
    <col min="8708" max="8708" width="16.26953125" style="57" customWidth="1"/>
    <col min="8709" max="8709" width="13.26953125" style="57" customWidth="1"/>
    <col min="8710" max="8710" width="13.453125" style="57" bestFit="1" customWidth="1"/>
    <col min="8711" max="8711" width="11" style="57" bestFit="1" customWidth="1"/>
    <col min="8712" max="8712" width="8.26953125" style="57" bestFit="1" customWidth="1"/>
    <col min="8713" max="8713" width="12.453125" style="57" bestFit="1" customWidth="1"/>
    <col min="8714" max="8714" width="8.54296875" style="57" bestFit="1" customWidth="1"/>
    <col min="8715" max="8715" width="19.1796875" style="57" bestFit="1" customWidth="1"/>
    <col min="8716" max="8960" width="9.1796875" style="57"/>
    <col min="8961" max="8961" width="4" style="57" customWidth="1"/>
    <col min="8962" max="8962" width="18.1796875" style="57" customWidth="1"/>
    <col min="8963" max="8963" width="14.54296875" style="57" customWidth="1"/>
    <col min="8964" max="8964" width="16.26953125" style="57" customWidth="1"/>
    <col min="8965" max="8965" width="13.26953125" style="57" customWidth="1"/>
    <col min="8966" max="8966" width="13.453125" style="57" bestFit="1" customWidth="1"/>
    <col min="8967" max="8967" width="11" style="57" bestFit="1" customWidth="1"/>
    <col min="8968" max="8968" width="8.26953125" style="57" bestFit="1" customWidth="1"/>
    <col min="8969" max="8969" width="12.453125" style="57" bestFit="1" customWidth="1"/>
    <col min="8970" max="8970" width="8.54296875" style="57" bestFit="1" customWidth="1"/>
    <col min="8971" max="8971" width="19.1796875" style="57" bestFit="1" customWidth="1"/>
    <col min="8972" max="9216" width="9.1796875" style="57"/>
    <col min="9217" max="9217" width="4" style="57" customWidth="1"/>
    <col min="9218" max="9218" width="18.1796875" style="57" customWidth="1"/>
    <col min="9219" max="9219" width="14.54296875" style="57" customWidth="1"/>
    <col min="9220" max="9220" width="16.26953125" style="57" customWidth="1"/>
    <col min="9221" max="9221" width="13.26953125" style="57" customWidth="1"/>
    <col min="9222" max="9222" width="13.453125" style="57" bestFit="1" customWidth="1"/>
    <col min="9223" max="9223" width="11" style="57" bestFit="1" customWidth="1"/>
    <col min="9224" max="9224" width="8.26953125" style="57" bestFit="1" customWidth="1"/>
    <col min="9225" max="9225" width="12.453125" style="57" bestFit="1" customWidth="1"/>
    <col min="9226" max="9226" width="8.54296875" style="57" bestFit="1" customWidth="1"/>
    <col min="9227" max="9227" width="19.1796875" style="57" bestFit="1" customWidth="1"/>
    <col min="9228" max="9472" width="9.1796875" style="57"/>
    <col min="9473" max="9473" width="4" style="57" customWidth="1"/>
    <col min="9474" max="9474" width="18.1796875" style="57" customWidth="1"/>
    <col min="9475" max="9475" width="14.54296875" style="57" customWidth="1"/>
    <col min="9476" max="9476" width="16.26953125" style="57" customWidth="1"/>
    <col min="9477" max="9477" width="13.26953125" style="57" customWidth="1"/>
    <col min="9478" max="9478" width="13.453125" style="57" bestFit="1" customWidth="1"/>
    <col min="9479" max="9479" width="11" style="57" bestFit="1" customWidth="1"/>
    <col min="9480" max="9480" width="8.26953125" style="57" bestFit="1" customWidth="1"/>
    <col min="9481" max="9481" width="12.453125" style="57" bestFit="1" customWidth="1"/>
    <col min="9482" max="9482" width="8.54296875" style="57" bestFit="1" customWidth="1"/>
    <col min="9483" max="9483" width="19.1796875" style="57" bestFit="1" customWidth="1"/>
    <col min="9484" max="9728" width="9.1796875" style="57"/>
    <col min="9729" max="9729" width="4" style="57" customWidth="1"/>
    <col min="9730" max="9730" width="18.1796875" style="57" customWidth="1"/>
    <col min="9731" max="9731" width="14.54296875" style="57" customWidth="1"/>
    <col min="9732" max="9732" width="16.26953125" style="57" customWidth="1"/>
    <col min="9733" max="9733" width="13.26953125" style="57" customWidth="1"/>
    <col min="9734" max="9734" width="13.453125" style="57" bestFit="1" customWidth="1"/>
    <col min="9735" max="9735" width="11" style="57" bestFit="1" customWidth="1"/>
    <col min="9736" max="9736" width="8.26953125" style="57" bestFit="1" customWidth="1"/>
    <col min="9737" max="9737" width="12.453125" style="57" bestFit="1" customWidth="1"/>
    <col min="9738" max="9738" width="8.54296875" style="57" bestFit="1" customWidth="1"/>
    <col min="9739" max="9739" width="19.1796875" style="57" bestFit="1" customWidth="1"/>
    <col min="9740" max="9984" width="9.1796875" style="57"/>
    <col min="9985" max="9985" width="4" style="57" customWidth="1"/>
    <col min="9986" max="9986" width="18.1796875" style="57" customWidth="1"/>
    <col min="9987" max="9987" width="14.54296875" style="57" customWidth="1"/>
    <col min="9988" max="9988" width="16.26953125" style="57" customWidth="1"/>
    <col min="9989" max="9989" width="13.26953125" style="57" customWidth="1"/>
    <col min="9990" max="9990" width="13.453125" style="57" bestFit="1" customWidth="1"/>
    <col min="9991" max="9991" width="11" style="57" bestFit="1" customWidth="1"/>
    <col min="9992" max="9992" width="8.26953125" style="57" bestFit="1" customWidth="1"/>
    <col min="9993" max="9993" width="12.453125" style="57" bestFit="1" customWidth="1"/>
    <col min="9994" max="9994" width="8.54296875" style="57" bestFit="1" customWidth="1"/>
    <col min="9995" max="9995" width="19.1796875" style="57" bestFit="1" customWidth="1"/>
    <col min="9996" max="10240" width="9.1796875" style="57"/>
    <col min="10241" max="10241" width="4" style="57" customWidth="1"/>
    <col min="10242" max="10242" width="18.1796875" style="57" customWidth="1"/>
    <col min="10243" max="10243" width="14.54296875" style="57" customWidth="1"/>
    <col min="10244" max="10244" width="16.26953125" style="57" customWidth="1"/>
    <col min="10245" max="10245" width="13.26953125" style="57" customWidth="1"/>
    <col min="10246" max="10246" width="13.453125" style="57" bestFit="1" customWidth="1"/>
    <col min="10247" max="10247" width="11" style="57" bestFit="1" customWidth="1"/>
    <col min="10248" max="10248" width="8.26953125" style="57" bestFit="1" customWidth="1"/>
    <col min="10249" max="10249" width="12.453125" style="57" bestFit="1" customWidth="1"/>
    <col min="10250" max="10250" width="8.54296875" style="57" bestFit="1" customWidth="1"/>
    <col min="10251" max="10251" width="19.1796875" style="57" bestFit="1" customWidth="1"/>
    <col min="10252" max="10496" width="9.1796875" style="57"/>
    <col min="10497" max="10497" width="4" style="57" customWidth="1"/>
    <col min="10498" max="10498" width="18.1796875" style="57" customWidth="1"/>
    <col min="10499" max="10499" width="14.54296875" style="57" customWidth="1"/>
    <col min="10500" max="10500" width="16.26953125" style="57" customWidth="1"/>
    <col min="10501" max="10501" width="13.26953125" style="57" customWidth="1"/>
    <col min="10502" max="10502" width="13.453125" style="57" bestFit="1" customWidth="1"/>
    <col min="10503" max="10503" width="11" style="57" bestFit="1" customWidth="1"/>
    <col min="10504" max="10504" width="8.26953125" style="57" bestFit="1" customWidth="1"/>
    <col min="10505" max="10505" width="12.453125" style="57" bestFit="1" customWidth="1"/>
    <col min="10506" max="10506" width="8.54296875" style="57" bestFit="1" customWidth="1"/>
    <col min="10507" max="10507" width="19.1796875" style="57" bestFit="1" customWidth="1"/>
    <col min="10508" max="10752" width="9.1796875" style="57"/>
    <col min="10753" max="10753" width="4" style="57" customWidth="1"/>
    <col min="10754" max="10754" width="18.1796875" style="57" customWidth="1"/>
    <col min="10755" max="10755" width="14.54296875" style="57" customWidth="1"/>
    <col min="10756" max="10756" width="16.26953125" style="57" customWidth="1"/>
    <col min="10757" max="10757" width="13.26953125" style="57" customWidth="1"/>
    <col min="10758" max="10758" width="13.453125" style="57" bestFit="1" customWidth="1"/>
    <col min="10759" max="10759" width="11" style="57" bestFit="1" customWidth="1"/>
    <col min="10760" max="10760" width="8.26953125" style="57" bestFit="1" customWidth="1"/>
    <col min="10761" max="10761" width="12.453125" style="57" bestFit="1" customWidth="1"/>
    <col min="10762" max="10762" width="8.54296875" style="57" bestFit="1" customWidth="1"/>
    <col min="10763" max="10763" width="19.1796875" style="57" bestFit="1" customWidth="1"/>
    <col min="10764" max="11008" width="9.1796875" style="57"/>
    <col min="11009" max="11009" width="4" style="57" customWidth="1"/>
    <col min="11010" max="11010" width="18.1796875" style="57" customWidth="1"/>
    <col min="11011" max="11011" width="14.54296875" style="57" customWidth="1"/>
    <col min="11012" max="11012" width="16.26953125" style="57" customWidth="1"/>
    <col min="11013" max="11013" width="13.26953125" style="57" customWidth="1"/>
    <col min="11014" max="11014" width="13.453125" style="57" bestFit="1" customWidth="1"/>
    <col min="11015" max="11015" width="11" style="57" bestFit="1" customWidth="1"/>
    <col min="11016" max="11016" width="8.26953125" style="57" bestFit="1" customWidth="1"/>
    <col min="11017" max="11017" width="12.453125" style="57" bestFit="1" customWidth="1"/>
    <col min="11018" max="11018" width="8.54296875" style="57" bestFit="1" customWidth="1"/>
    <col min="11019" max="11019" width="19.1796875" style="57" bestFit="1" customWidth="1"/>
    <col min="11020" max="11264" width="9.1796875" style="57"/>
    <col min="11265" max="11265" width="4" style="57" customWidth="1"/>
    <col min="11266" max="11266" width="18.1796875" style="57" customWidth="1"/>
    <col min="11267" max="11267" width="14.54296875" style="57" customWidth="1"/>
    <col min="11268" max="11268" width="16.26953125" style="57" customWidth="1"/>
    <col min="11269" max="11269" width="13.26953125" style="57" customWidth="1"/>
    <col min="11270" max="11270" width="13.453125" style="57" bestFit="1" customWidth="1"/>
    <col min="11271" max="11271" width="11" style="57" bestFit="1" customWidth="1"/>
    <col min="11272" max="11272" width="8.26953125" style="57" bestFit="1" customWidth="1"/>
    <col min="11273" max="11273" width="12.453125" style="57" bestFit="1" customWidth="1"/>
    <col min="11274" max="11274" width="8.54296875" style="57" bestFit="1" customWidth="1"/>
    <col min="11275" max="11275" width="19.1796875" style="57" bestFit="1" customWidth="1"/>
    <col min="11276" max="11520" width="9.1796875" style="57"/>
    <col min="11521" max="11521" width="4" style="57" customWidth="1"/>
    <col min="11522" max="11522" width="18.1796875" style="57" customWidth="1"/>
    <col min="11523" max="11523" width="14.54296875" style="57" customWidth="1"/>
    <col min="11524" max="11524" width="16.26953125" style="57" customWidth="1"/>
    <col min="11525" max="11525" width="13.26953125" style="57" customWidth="1"/>
    <col min="11526" max="11526" width="13.453125" style="57" bestFit="1" customWidth="1"/>
    <col min="11527" max="11527" width="11" style="57" bestFit="1" customWidth="1"/>
    <col min="11528" max="11528" width="8.26953125" style="57" bestFit="1" customWidth="1"/>
    <col min="11529" max="11529" width="12.453125" style="57" bestFit="1" customWidth="1"/>
    <col min="11530" max="11530" width="8.54296875" style="57" bestFit="1" customWidth="1"/>
    <col min="11531" max="11531" width="19.1796875" style="57" bestFit="1" customWidth="1"/>
    <col min="11532" max="11776" width="9.1796875" style="57"/>
    <col min="11777" max="11777" width="4" style="57" customWidth="1"/>
    <col min="11778" max="11778" width="18.1796875" style="57" customWidth="1"/>
    <col min="11779" max="11779" width="14.54296875" style="57" customWidth="1"/>
    <col min="11780" max="11780" width="16.26953125" style="57" customWidth="1"/>
    <col min="11781" max="11781" width="13.26953125" style="57" customWidth="1"/>
    <col min="11782" max="11782" width="13.453125" style="57" bestFit="1" customWidth="1"/>
    <col min="11783" max="11783" width="11" style="57" bestFit="1" customWidth="1"/>
    <col min="11784" max="11784" width="8.26953125" style="57" bestFit="1" customWidth="1"/>
    <col min="11785" max="11785" width="12.453125" style="57" bestFit="1" customWidth="1"/>
    <col min="11786" max="11786" width="8.54296875" style="57" bestFit="1" customWidth="1"/>
    <col min="11787" max="11787" width="19.1796875" style="57" bestFit="1" customWidth="1"/>
    <col min="11788" max="12032" width="9.1796875" style="57"/>
    <col min="12033" max="12033" width="4" style="57" customWidth="1"/>
    <col min="12034" max="12034" width="18.1796875" style="57" customWidth="1"/>
    <col min="12035" max="12035" width="14.54296875" style="57" customWidth="1"/>
    <col min="12036" max="12036" width="16.26953125" style="57" customWidth="1"/>
    <col min="12037" max="12037" width="13.26953125" style="57" customWidth="1"/>
    <col min="12038" max="12038" width="13.453125" style="57" bestFit="1" customWidth="1"/>
    <col min="12039" max="12039" width="11" style="57" bestFit="1" customWidth="1"/>
    <col min="12040" max="12040" width="8.26953125" style="57" bestFit="1" customWidth="1"/>
    <col min="12041" max="12041" width="12.453125" style="57" bestFit="1" customWidth="1"/>
    <col min="12042" max="12042" width="8.54296875" style="57" bestFit="1" customWidth="1"/>
    <col min="12043" max="12043" width="19.1796875" style="57" bestFit="1" customWidth="1"/>
    <col min="12044" max="12288" width="9.1796875" style="57"/>
    <col min="12289" max="12289" width="4" style="57" customWidth="1"/>
    <col min="12290" max="12290" width="18.1796875" style="57" customWidth="1"/>
    <col min="12291" max="12291" width="14.54296875" style="57" customWidth="1"/>
    <col min="12292" max="12292" width="16.26953125" style="57" customWidth="1"/>
    <col min="12293" max="12293" width="13.26953125" style="57" customWidth="1"/>
    <col min="12294" max="12294" width="13.453125" style="57" bestFit="1" customWidth="1"/>
    <col min="12295" max="12295" width="11" style="57" bestFit="1" customWidth="1"/>
    <col min="12296" max="12296" width="8.26953125" style="57" bestFit="1" customWidth="1"/>
    <col min="12297" max="12297" width="12.453125" style="57" bestFit="1" customWidth="1"/>
    <col min="12298" max="12298" width="8.54296875" style="57" bestFit="1" customWidth="1"/>
    <col min="12299" max="12299" width="19.1796875" style="57" bestFit="1" customWidth="1"/>
    <col min="12300" max="12544" width="9.1796875" style="57"/>
    <col min="12545" max="12545" width="4" style="57" customWidth="1"/>
    <col min="12546" max="12546" width="18.1796875" style="57" customWidth="1"/>
    <col min="12547" max="12547" width="14.54296875" style="57" customWidth="1"/>
    <col min="12548" max="12548" width="16.26953125" style="57" customWidth="1"/>
    <col min="12549" max="12549" width="13.26953125" style="57" customWidth="1"/>
    <col min="12550" max="12550" width="13.453125" style="57" bestFit="1" customWidth="1"/>
    <col min="12551" max="12551" width="11" style="57" bestFit="1" customWidth="1"/>
    <col min="12552" max="12552" width="8.26953125" style="57" bestFit="1" customWidth="1"/>
    <col min="12553" max="12553" width="12.453125" style="57" bestFit="1" customWidth="1"/>
    <col min="12554" max="12554" width="8.54296875" style="57" bestFit="1" customWidth="1"/>
    <col min="12555" max="12555" width="19.1796875" style="57" bestFit="1" customWidth="1"/>
    <col min="12556" max="12800" width="9.1796875" style="57"/>
    <col min="12801" max="12801" width="4" style="57" customWidth="1"/>
    <col min="12802" max="12802" width="18.1796875" style="57" customWidth="1"/>
    <col min="12803" max="12803" width="14.54296875" style="57" customWidth="1"/>
    <col min="12804" max="12804" width="16.26953125" style="57" customWidth="1"/>
    <col min="12805" max="12805" width="13.26953125" style="57" customWidth="1"/>
    <col min="12806" max="12806" width="13.453125" style="57" bestFit="1" customWidth="1"/>
    <col min="12807" max="12807" width="11" style="57" bestFit="1" customWidth="1"/>
    <col min="12808" max="12808" width="8.26953125" style="57" bestFit="1" customWidth="1"/>
    <col min="12809" max="12809" width="12.453125" style="57" bestFit="1" customWidth="1"/>
    <col min="12810" max="12810" width="8.54296875" style="57" bestFit="1" customWidth="1"/>
    <col min="12811" max="12811" width="19.1796875" style="57" bestFit="1" customWidth="1"/>
    <col min="12812" max="13056" width="9.1796875" style="57"/>
    <col min="13057" max="13057" width="4" style="57" customWidth="1"/>
    <col min="13058" max="13058" width="18.1796875" style="57" customWidth="1"/>
    <col min="13059" max="13059" width="14.54296875" style="57" customWidth="1"/>
    <col min="13060" max="13060" width="16.26953125" style="57" customWidth="1"/>
    <col min="13061" max="13061" width="13.26953125" style="57" customWidth="1"/>
    <col min="13062" max="13062" width="13.453125" style="57" bestFit="1" customWidth="1"/>
    <col min="13063" max="13063" width="11" style="57" bestFit="1" customWidth="1"/>
    <col min="13064" max="13064" width="8.26953125" style="57" bestFit="1" customWidth="1"/>
    <col min="13065" max="13065" width="12.453125" style="57" bestFit="1" customWidth="1"/>
    <col min="13066" max="13066" width="8.54296875" style="57" bestFit="1" customWidth="1"/>
    <col min="13067" max="13067" width="19.1796875" style="57" bestFit="1" customWidth="1"/>
    <col min="13068" max="13312" width="9.1796875" style="57"/>
    <col min="13313" max="13313" width="4" style="57" customWidth="1"/>
    <col min="13314" max="13314" width="18.1796875" style="57" customWidth="1"/>
    <col min="13315" max="13315" width="14.54296875" style="57" customWidth="1"/>
    <col min="13316" max="13316" width="16.26953125" style="57" customWidth="1"/>
    <col min="13317" max="13317" width="13.26953125" style="57" customWidth="1"/>
    <col min="13318" max="13318" width="13.453125" style="57" bestFit="1" customWidth="1"/>
    <col min="13319" max="13319" width="11" style="57" bestFit="1" customWidth="1"/>
    <col min="13320" max="13320" width="8.26953125" style="57" bestFit="1" customWidth="1"/>
    <col min="13321" max="13321" width="12.453125" style="57" bestFit="1" customWidth="1"/>
    <col min="13322" max="13322" width="8.54296875" style="57" bestFit="1" customWidth="1"/>
    <col min="13323" max="13323" width="19.1796875" style="57" bestFit="1" customWidth="1"/>
    <col min="13324" max="13568" width="9.1796875" style="57"/>
    <col min="13569" max="13569" width="4" style="57" customWidth="1"/>
    <col min="13570" max="13570" width="18.1796875" style="57" customWidth="1"/>
    <col min="13571" max="13571" width="14.54296875" style="57" customWidth="1"/>
    <col min="13572" max="13572" width="16.26953125" style="57" customWidth="1"/>
    <col min="13573" max="13573" width="13.26953125" style="57" customWidth="1"/>
    <col min="13574" max="13574" width="13.453125" style="57" bestFit="1" customWidth="1"/>
    <col min="13575" max="13575" width="11" style="57" bestFit="1" customWidth="1"/>
    <col min="13576" max="13576" width="8.26953125" style="57" bestFit="1" customWidth="1"/>
    <col min="13577" max="13577" width="12.453125" style="57" bestFit="1" customWidth="1"/>
    <col min="13578" max="13578" width="8.54296875" style="57" bestFit="1" customWidth="1"/>
    <col min="13579" max="13579" width="19.1796875" style="57" bestFit="1" customWidth="1"/>
    <col min="13580" max="13824" width="9.1796875" style="57"/>
    <col min="13825" max="13825" width="4" style="57" customWidth="1"/>
    <col min="13826" max="13826" width="18.1796875" style="57" customWidth="1"/>
    <col min="13827" max="13827" width="14.54296875" style="57" customWidth="1"/>
    <col min="13828" max="13828" width="16.26953125" style="57" customWidth="1"/>
    <col min="13829" max="13829" width="13.26953125" style="57" customWidth="1"/>
    <col min="13830" max="13830" width="13.453125" style="57" bestFit="1" customWidth="1"/>
    <col min="13831" max="13831" width="11" style="57" bestFit="1" customWidth="1"/>
    <col min="13832" max="13832" width="8.26953125" style="57" bestFit="1" customWidth="1"/>
    <col min="13833" max="13833" width="12.453125" style="57" bestFit="1" customWidth="1"/>
    <col min="13834" max="13834" width="8.54296875" style="57" bestFit="1" customWidth="1"/>
    <col min="13835" max="13835" width="19.1796875" style="57" bestFit="1" customWidth="1"/>
    <col min="13836" max="14080" width="9.1796875" style="57"/>
    <col min="14081" max="14081" width="4" style="57" customWidth="1"/>
    <col min="14082" max="14082" width="18.1796875" style="57" customWidth="1"/>
    <col min="14083" max="14083" width="14.54296875" style="57" customWidth="1"/>
    <col min="14084" max="14084" width="16.26953125" style="57" customWidth="1"/>
    <col min="14085" max="14085" width="13.26953125" style="57" customWidth="1"/>
    <col min="14086" max="14086" width="13.453125" style="57" bestFit="1" customWidth="1"/>
    <col min="14087" max="14087" width="11" style="57" bestFit="1" customWidth="1"/>
    <col min="14088" max="14088" width="8.26953125" style="57" bestFit="1" customWidth="1"/>
    <col min="14089" max="14089" width="12.453125" style="57" bestFit="1" customWidth="1"/>
    <col min="14090" max="14090" width="8.54296875" style="57" bestFit="1" customWidth="1"/>
    <col min="14091" max="14091" width="19.1796875" style="57" bestFit="1" customWidth="1"/>
    <col min="14092" max="14336" width="9.1796875" style="57"/>
    <col min="14337" max="14337" width="4" style="57" customWidth="1"/>
    <col min="14338" max="14338" width="18.1796875" style="57" customWidth="1"/>
    <col min="14339" max="14339" width="14.54296875" style="57" customWidth="1"/>
    <col min="14340" max="14340" width="16.26953125" style="57" customWidth="1"/>
    <col min="14341" max="14341" width="13.26953125" style="57" customWidth="1"/>
    <col min="14342" max="14342" width="13.453125" style="57" bestFit="1" customWidth="1"/>
    <col min="14343" max="14343" width="11" style="57" bestFit="1" customWidth="1"/>
    <col min="14344" max="14344" width="8.26953125" style="57" bestFit="1" customWidth="1"/>
    <col min="14345" max="14345" width="12.453125" style="57" bestFit="1" customWidth="1"/>
    <col min="14346" max="14346" width="8.54296875" style="57" bestFit="1" customWidth="1"/>
    <col min="14347" max="14347" width="19.1796875" style="57" bestFit="1" customWidth="1"/>
    <col min="14348" max="14592" width="9.1796875" style="57"/>
    <col min="14593" max="14593" width="4" style="57" customWidth="1"/>
    <col min="14594" max="14594" width="18.1796875" style="57" customWidth="1"/>
    <col min="14595" max="14595" width="14.54296875" style="57" customWidth="1"/>
    <col min="14596" max="14596" width="16.26953125" style="57" customWidth="1"/>
    <col min="14597" max="14597" width="13.26953125" style="57" customWidth="1"/>
    <col min="14598" max="14598" width="13.453125" style="57" bestFit="1" customWidth="1"/>
    <col min="14599" max="14599" width="11" style="57" bestFit="1" customWidth="1"/>
    <col min="14600" max="14600" width="8.26953125" style="57" bestFit="1" customWidth="1"/>
    <col min="14601" max="14601" width="12.453125" style="57" bestFit="1" customWidth="1"/>
    <col min="14602" max="14602" width="8.54296875" style="57" bestFit="1" customWidth="1"/>
    <col min="14603" max="14603" width="19.1796875" style="57" bestFit="1" customWidth="1"/>
    <col min="14604" max="14848" width="9.1796875" style="57"/>
    <col min="14849" max="14849" width="4" style="57" customWidth="1"/>
    <col min="14850" max="14850" width="18.1796875" style="57" customWidth="1"/>
    <col min="14851" max="14851" width="14.54296875" style="57" customWidth="1"/>
    <col min="14852" max="14852" width="16.26953125" style="57" customWidth="1"/>
    <col min="14853" max="14853" width="13.26953125" style="57" customWidth="1"/>
    <col min="14854" max="14854" width="13.453125" style="57" bestFit="1" customWidth="1"/>
    <col min="14855" max="14855" width="11" style="57" bestFit="1" customWidth="1"/>
    <col min="14856" max="14856" width="8.26953125" style="57" bestFit="1" customWidth="1"/>
    <col min="14857" max="14857" width="12.453125" style="57" bestFit="1" customWidth="1"/>
    <col min="14858" max="14858" width="8.54296875" style="57" bestFit="1" customWidth="1"/>
    <col min="14859" max="14859" width="19.1796875" style="57" bestFit="1" customWidth="1"/>
    <col min="14860" max="15104" width="9.1796875" style="57"/>
    <col min="15105" max="15105" width="4" style="57" customWidth="1"/>
    <col min="15106" max="15106" width="18.1796875" style="57" customWidth="1"/>
    <col min="15107" max="15107" width="14.54296875" style="57" customWidth="1"/>
    <col min="15108" max="15108" width="16.26953125" style="57" customWidth="1"/>
    <col min="15109" max="15109" width="13.26953125" style="57" customWidth="1"/>
    <col min="15110" max="15110" width="13.453125" style="57" bestFit="1" customWidth="1"/>
    <col min="15111" max="15111" width="11" style="57" bestFit="1" customWidth="1"/>
    <col min="15112" max="15112" width="8.26953125" style="57" bestFit="1" customWidth="1"/>
    <col min="15113" max="15113" width="12.453125" style="57" bestFit="1" customWidth="1"/>
    <col min="15114" max="15114" width="8.54296875" style="57" bestFit="1" customWidth="1"/>
    <col min="15115" max="15115" width="19.1796875" style="57" bestFit="1" customWidth="1"/>
    <col min="15116" max="15360" width="9.1796875" style="57"/>
    <col min="15361" max="15361" width="4" style="57" customWidth="1"/>
    <col min="15362" max="15362" width="18.1796875" style="57" customWidth="1"/>
    <col min="15363" max="15363" width="14.54296875" style="57" customWidth="1"/>
    <col min="15364" max="15364" width="16.26953125" style="57" customWidth="1"/>
    <col min="15365" max="15365" width="13.26953125" style="57" customWidth="1"/>
    <col min="15366" max="15366" width="13.453125" style="57" bestFit="1" customWidth="1"/>
    <col min="15367" max="15367" width="11" style="57" bestFit="1" customWidth="1"/>
    <col min="15368" max="15368" width="8.26953125" style="57" bestFit="1" customWidth="1"/>
    <col min="15369" max="15369" width="12.453125" style="57" bestFit="1" customWidth="1"/>
    <col min="15370" max="15370" width="8.54296875" style="57" bestFit="1" customWidth="1"/>
    <col min="15371" max="15371" width="19.1796875" style="57" bestFit="1" customWidth="1"/>
    <col min="15372" max="15616" width="9.1796875" style="57"/>
    <col min="15617" max="15617" width="4" style="57" customWidth="1"/>
    <col min="15618" max="15618" width="18.1796875" style="57" customWidth="1"/>
    <col min="15619" max="15619" width="14.54296875" style="57" customWidth="1"/>
    <col min="15620" max="15620" width="16.26953125" style="57" customWidth="1"/>
    <col min="15621" max="15621" width="13.26953125" style="57" customWidth="1"/>
    <col min="15622" max="15622" width="13.453125" style="57" bestFit="1" customWidth="1"/>
    <col min="15623" max="15623" width="11" style="57" bestFit="1" customWidth="1"/>
    <col min="15624" max="15624" width="8.26953125" style="57" bestFit="1" customWidth="1"/>
    <col min="15625" max="15625" width="12.453125" style="57" bestFit="1" customWidth="1"/>
    <col min="15626" max="15626" width="8.54296875" style="57" bestFit="1" customWidth="1"/>
    <col min="15627" max="15627" width="19.1796875" style="57" bestFit="1" customWidth="1"/>
    <col min="15628" max="15872" width="9.1796875" style="57"/>
    <col min="15873" max="15873" width="4" style="57" customWidth="1"/>
    <col min="15874" max="15874" width="18.1796875" style="57" customWidth="1"/>
    <col min="15875" max="15875" width="14.54296875" style="57" customWidth="1"/>
    <col min="15876" max="15876" width="16.26953125" style="57" customWidth="1"/>
    <col min="15877" max="15877" width="13.26953125" style="57" customWidth="1"/>
    <col min="15878" max="15878" width="13.453125" style="57" bestFit="1" customWidth="1"/>
    <col min="15879" max="15879" width="11" style="57" bestFit="1" customWidth="1"/>
    <col min="15880" max="15880" width="8.26953125" style="57" bestFit="1" customWidth="1"/>
    <col min="15881" max="15881" width="12.453125" style="57" bestFit="1" customWidth="1"/>
    <col min="15882" max="15882" width="8.54296875" style="57" bestFit="1" customWidth="1"/>
    <col min="15883" max="15883" width="19.1796875" style="57" bestFit="1" customWidth="1"/>
    <col min="15884" max="16128" width="9.1796875" style="57"/>
    <col min="16129" max="16129" width="4" style="57" customWidth="1"/>
    <col min="16130" max="16130" width="18.1796875" style="57" customWidth="1"/>
    <col min="16131" max="16131" width="14.54296875" style="57" customWidth="1"/>
    <col min="16132" max="16132" width="16.26953125" style="57" customWidth="1"/>
    <col min="16133" max="16133" width="13.26953125" style="57" customWidth="1"/>
    <col min="16134" max="16134" width="13.453125" style="57" bestFit="1" customWidth="1"/>
    <col min="16135" max="16135" width="11" style="57" bestFit="1" customWidth="1"/>
    <col min="16136" max="16136" width="8.26953125" style="57" bestFit="1" customWidth="1"/>
    <col min="16137" max="16137" width="12.453125" style="57" bestFit="1" customWidth="1"/>
    <col min="16138" max="16138" width="8.54296875" style="57" bestFit="1" customWidth="1"/>
    <col min="16139" max="16139" width="19.1796875" style="57" bestFit="1" customWidth="1"/>
    <col min="16140" max="16384" width="9.1796875" style="57"/>
  </cols>
  <sheetData>
    <row r="1" spans="1:14" ht="22" x14ac:dyDescent="0.35">
      <c r="A1" s="1"/>
      <c r="B1" s="2" t="s">
        <v>0</v>
      </c>
      <c r="C1" s="1"/>
      <c r="D1" s="1"/>
      <c r="E1" s="1"/>
      <c r="F1" s="4"/>
      <c r="G1" s="5" t="s">
        <v>1</v>
      </c>
      <c r="H1" s="46">
        <v>31</v>
      </c>
      <c r="I1" s="7"/>
      <c r="J1" s="8"/>
      <c r="K1" s="1"/>
      <c r="L1" s="1"/>
      <c r="M1" s="8"/>
      <c r="N1" s="1"/>
    </row>
    <row r="2" spans="1:14" x14ac:dyDescent="0.25">
      <c r="A2" s="1"/>
      <c r="B2" s="1"/>
      <c r="C2" s="1"/>
      <c r="D2" s="1"/>
      <c r="E2" s="1"/>
      <c r="F2" s="9"/>
      <c r="G2" s="10" t="s">
        <v>2</v>
      </c>
      <c r="H2" s="46"/>
      <c r="I2" s="7"/>
      <c r="J2" s="8"/>
      <c r="K2" s="1"/>
      <c r="L2" s="1"/>
      <c r="M2" s="8"/>
      <c r="N2" s="1"/>
    </row>
    <row r="3" spans="1:14" x14ac:dyDescent="0.25">
      <c r="A3" s="1" t="s">
        <v>3</v>
      </c>
      <c r="B3" s="1"/>
      <c r="C3" s="1"/>
      <c r="D3" s="1"/>
      <c r="E3" s="1"/>
      <c r="F3" s="4"/>
      <c r="G3" s="1"/>
      <c r="H3" s="1"/>
      <c r="I3" s="7"/>
      <c r="J3" s="8"/>
      <c r="K3" s="12"/>
      <c r="L3" s="1"/>
      <c r="M3" s="8"/>
      <c r="N3" s="1"/>
    </row>
    <row r="4" spans="1:14" x14ac:dyDescent="0.25">
      <c r="A4" s="1" t="s">
        <v>101</v>
      </c>
      <c r="B4" s="1"/>
      <c r="C4" s="1"/>
      <c r="D4" s="1"/>
      <c r="E4" s="1"/>
      <c r="F4" s="4"/>
      <c r="G4" s="1"/>
      <c r="H4" s="1"/>
      <c r="I4" s="7"/>
      <c r="J4" s="8"/>
      <c r="K4" s="12"/>
      <c r="L4" s="1"/>
      <c r="M4" s="8"/>
      <c r="N4" s="1"/>
    </row>
    <row r="5" spans="1:14" x14ac:dyDescent="0.25">
      <c r="A5" s="1"/>
      <c r="B5" s="1" t="s">
        <v>5</v>
      </c>
      <c r="C5" s="1"/>
      <c r="D5" s="1"/>
      <c r="E5" s="1"/>
      <c r="F5" s="4"/>
      <c r="G5" s="1"/>
      <c r="H5" s="1"/>
      <c r="I5" s="7"/>
      <c r="J5" s="8"/>
      <c r="K5" s="12"/>
      <c r="L5" s="1"/>
      <c r="M5" s="8"/>
      <c r="N5" s="1"/>
    </row>
    <row r="6" spans="1:14" ht="65" x14ac:dyDescent="0.3">
      <c r="A6" s="154"/>
      <c r="B6" s="155" t="s">
        <v>179</v>
      </c>
      <c r="C6" s="15">
        <v>1775</v>
      </c>
      <c r="D6" s="1"/>
      <c r="E6" s="1"/>
      <c r="F6" s="4"/>
      <c r="G6" s="1"/>
      <c r="H6" s="1"/>
      <c r="I6" s="7"/>
      <c r="J6" s="8"/>
      <c r="K6" s="12"/>
      <c r="L6" s="1"/>
      <c r="M6" s="8"/>
      <c r="N6" s="1"/>
    </row>
    <row r="7" spans="1:14" ht="76.5" customHeight="1" x14ac:dyDescent="0.25">
      <c r="A7" s="16" t="s">
        <v>7</v>
      </c>
      <c r="B7" s="16" t="s">
        <v>8</v>
      </c>
      <c r="C7" s="16" t="s">
        <v>9</v>
      </c>
      <c r="D7" s="17" t="s">
        <v>10</v>
      </c>
      <c r="E7" s="18" t="s">
        <v>11</v>
      </c>
      <c r="F7" s="20" t="s">
        <v>13</v>
      </c>
      <c r="G7" s="21" t="s">
        <v>14</v>
      </c>
      <c r="H7" s="20" t="s">
        <v>15</v>
      </c>
      <c r="I7" s="16" t="s">
        <v>16</v>
      </c>
      <c r="J7" s="16" t="s">
        <v>17</v>
      </c>
      <c r="K7" s="20" t="s">
        <v>18</v>
      </c>
      <c r="L7" s="1"/>
    </row>
    <row r="8" spans="1:14" x14ac:dyDescent="0.25">
      <c r="A8" s="22" t="s">
        <v>19</v>
      </c>
      <c r="B8" s="156">
        <v>44367</v>
      </c>
      <c r="C8" s="24" t="s">
        <v>70</v>
      </c>
      <c r="D8" s="25" t="s">
        <v>148</v>
      </c>
      <c r="E8" s="26" t="s">
        <v>22</v>
      </c>
      <c r="F8" s="22">
        <v>31</v>
      </c>
      <c r="G8" s="29">
        <f>ROUND(F8/$H$1,3)</f>
        <v>1</v>
      </c>
      <c r="H8" s="30">
        <f>ROUND(G8*$C$6,2)</f>
        <v>1775</v>
      </c>
      <c r="I8" s="24"/>
      <c r="J8" s="22"/>
      <c r="K8" s="31">
        <f>H8/F8*J8*5%</f>
        <v>0</v>
      </c>
      <c r="L8" s="1"/>
      <c r="M8" s="1"/>
      <c r="N8" s="1"/>
    </row>
    <row r="9" spans="1:14" x14ac:dyDescent="0.25">
      <c r="A9" s="22" t="s">
        <v>24</v>
      </c>
      <c r="B9" s="156">
        <v>45097</v>
      </c>
      <c r="C9" s="23" t="s">
        <v>150</v>
      </c>
      <c r="D9" s="25" t="s">
        <v>151</v>
      </c>
      <c r="E9" s="26" t="s">
        <v>152</v>
      </c>
      <c r="F9" s="22">
        <v>25</v>
      </c>
      <c r="G9" s="29">
        <f>ROUND(F9/$H$1,3)</f>
        <v>0.80600000000000005</v>
      </c>
      <c r="H9" s="30">
        <f>ROUND(G9*$C$6,2)</f>
        <v>1430.65</v>
      </c>
      <c r="I9" s="24" t="s">
        <v>32</v>
      </c>
      <c r="J9" s="22">
        <v>3</v>
      </c>
      <c r="K9" s="31">
        <f>H9/F9*J9*5%</f>
        <v>8.5839000000000016</v>
      </c>
      <c r="L9" s="1"/>
      <c r="M9" s="1"/>
      <c r="N9" s="1"/>
    </row>
    <row r="10" spans="1:14" x14ac:dyDescent="0.25">
      <c r="A10" s="22" t="s">
        <v>28</v>
      </c>
      <c r="B10" s="156">
        <v>46034</v>
      </c>
      <c r="C10" s="24" t="s">
        <v>153</v>
      </c>
      <c r="D10" s="34" t="s">
        <v>154</v>
      </c>
      <c r="E10" s="27" t="s">
        <v>78</v>
      </c>
      <c r="F10" s="22">
        <v>20</v>
      </c>
      <c r="G10" s="29">
        <f>ROUND(F10/$H$1,3)</f>
        <v>0.64500000000000002</v>
      </c>
      <c r="H10" s="30">
        <f>ROUND(G10*$C$6,2)</f>
        <v>1144.8800000000001</v>
      </c>
      <c r="I10" s="24"/>
      <c r="J10" s="22"/>
      <c r="K10" s="31">
        <f>H10/F10*J10*5%</f>
        <v>0</v>
      </c>
      <c r="L10" s="1"/>
      <c r="M10" s="1"/>
      <c r="N10" s="1"/>
    </row>
    <row r="11" spans="1:14" x14ac:dyDescent="0.25">
      <c r="A11" s="22" t="s">
        <v>33</v>
      </c>
      <c r="B11" s="156">
        <v>45097</v>
      </c>
      <c r="C11" s="24" t="s">
        <v>155</v>
      </c>
      <c r="D11" s="25" t="s">
        <v>156</v>
      </c>
      <c r="E11" s="26" t="s">
        <v>22</v>
      </c>
      <c r="F11" s="22">
        <v>31</v>
      </c>
      <c r="G11" s="29">
        <f>ROUND(F11/$H$1,3)</f>
        <v>1</v>
      </c>
      <c r="H11" s="30">
        <f>ROUND(G11*$C$6,2)</f>
        <v>1775</v>
      </c>
      <c r="I11" s="24" t="s">
        <v>40</v>
      </c>
      <c r="J11" s="22">
        <v>31</v>
      </c>
      <c r="K11" s="31">
        <f>H11/F11*J11*5%</f>
        <v>88.75</v>
      </c>
      <c r="L11" s="1"/>
      <c r="M11" s="1"/>
      <c r="N11" s="1"/>
    </row>
    <row r="12" spans="1:14" x14ac:dyDescent="0.25">
      <c r="A12" s="22"/>
      <c r="B12" s="38" t="s">
        <v>41</v>
      </c>
      <c r="C12" s="22"/>
      <c r="D12" s="39"/>
      <c r="E12" s="40"/>
      <c r="F12" s="22"/>
      <c r="G12" s="42">
        <f>SUM(G8:G11)</f>
        <v>3.4510000000000001</v>
      </c>
      <c r="H12" s="30">
        <f>SUM(H8:H11)</f>
        <v>6125.5300000000007</v>
      </c>
      <c r="I12" s="24"/>
      <c r="J12" s="22"/>
      <c r="K12" s="31">
        <f>SUM(K8:K11)</f>
        <v>97.3339</v>
      </c>
      <c r="L12" s="1"/>
      <c r="M12" s="1"/>
      <c r="N12" s="1"/>
    </row>
    <row r="13" spans="1:14" x14ac:dyDescent="0.25">
      <c r="A13" s="22"/>
      <c r="B13" s="43" t="s">
        <v>42</v>
      </c>
      <c r="C13" s="166">
        <f>H12-K12</f>
        <v>6028.196100000001</v>
      </c>
      <c r="D13" s="166"/>
      <c r="E13" s="166"/>
      <c r="F13" s="166"/>
      <c r="G13" s="166"/>
      <c r="H13" s="166"/>
      <c r="I13" s="166"/>
      <c r="J13" s="166"/>
      <c r="K13" s="166"/>
      <c r="L13" s="1"/>
      <c r="M13" s="1"/>
      <c r="N13" s="1"/>
    </row>
    <row r="14" spans="1:14" x14ac:dyDescent="0.25">
      <c r="A14" s="1" t="s">
        <v>138</v>
      </c>
      <c r="B14" s="1"/>
      <c r="C14" s="1"/>
      <c r="D14" s="1"/>
      <c r="E14" s="1"/>
      <c r="F14" s="4"/>
      <c r="G14" s="44"/>
      <c r="H14" s="1"/>
      <c r="I14" s="7"/>
      <c r="J14" s="8"/>
      <c r="K14" s="3"/>
      <c r="L14" s="1"/>
      <c r="M14" s="8"/>
      <c r="N14" s="1"/>
    </row>
    <row r="15" spans="1:14" x14ac:dyDescent="0.25">
      <c r="A15" s="1"/>
      <c r="B15" s="1" t="s">
        <v>44</v>
      </c>
      <c r="C15" s="1"/>
      <c r="D15" s="1"/>
      <c r="E15" s="1"/>
      <c r="F15" s="4"/>
      <c r="G15" s="44"/>
      <c r="H15" s="1"/>
      <c r="I15" s="7"/>
      <c r="J15" s="8"/>
      <c r="K15" s="3"/>
      <c r="L15" s="1"/>
      <c r="M15" s="8"/>
      <c r="N15" s="1"/>
    </row>
    <row r="16" spans="1:14" x14ac:dyDescent="0.25">
      <c r="A16" s="1"/>
      <c r="B16" s="1" t="s">
        <v>45</v>
      </c>
      <c r="C16" s="1"/>
      <c r="D16" s="1"/>
      <c r="E16" s="1"/>
      <c r="F16" s="4"/>
      <c r="G16" s="44"/>
      <c r="H16" s="1"/>
      <c r="I16" s="7"/>
      <c r="J16" s="8"/>
      <c r="K16" s="3"/>
      <c r="L16" s="1"/>
      <c r="M16" s="8"/>
      <c r="N16" s="1"/>
    </row>
    <row r="17" spans="1:16" x14ac:dyDescent="0.25">
      <c r="A17" s="1"/>
      <c r="B17" s="1"/>
      <c r="C17" s="1"/>
      <c r="D17" s="1"/>
      <c r="E17" s="1"/>
      <c r="F17" s="4"/>
      <c r="G17" s="44"/>
      <c r="H17" s="1"/>
      <c r="I17" s="7"/>
      <c r="J17" s="8"/>
      <c r="K17" s="3"/>
      <c r="L17" s="1"/>
      <c r="M17" s="8"/>
      <c r="N17" s="1"/>
    </row>
    <row r="18" spans="1:16" x14ac:dyDescent="0.25">
      <c r="A18" s="1"/>
      <c r="B18" s="46" t="s">
        <v>46</v>
      </c>
      <c r="C18" s="1"/>
      <c r="D18" s="1"/>
      <c r="E18" s="1"/>
      <c r="F18" s="4"/>
      <c r="G18" s="44"/>
      <c r="H18" s="1"/>
      <c r="I18" s="7"/>
      <c r="J18" s="8"/>
      <c r="K18" s="3"/>
      <c r="L18" s="1"/>
      <c r="M18" s="8"/>
      <c r="N18" s="1"/>
    </row>
    <row r="19" spans="1:16" x14ac:dyDescent="0.25">
      <c r="A19" s="1" t="s">
        <v>47</v>
      </c>
      <c r="B19" s="1" t="s">
        <v>157</v>
      </c>
      <c r="C19" s="1"/>
      <c r="D19" s="1"/>
      <c r="E19" s="1"/>
      <c r="F19" s="4"/>
      <c r="G19" s="3"/>
      <c r="H19" s="3"/>
      <c r="I19" s="7"/>
      <c r="J19" s="8"/>
      <c r="K19" s="3"/>
      <c r="L19" s="1"/>
      <c r="M19" s="8"/>
      <c r="N19" s="1"/>
      <c r="O19" s="1"/>
      <c r="P19" s="1"/>
    </row>
    <row r="20" spans="1:16" x14ac:dyDescent="0.25">
      <c r="A20" s="1" t="s">
        <v>47</v>
      </c>
      <c r="B20" s="1" t="s">
        <v>49</v>
      </c>
      <c r="C20" s="1"/>
      <c r="D20" s="1"/>
      <c r="E20" s="1"/>
      <c r="F20" s="4"/>
      <c r="G20" s="1"/>
      <c r="H20" s="1"/>
      <c r="I20" s="7"/>
      <c r="J20" s="8"/>
      <c r="K20" s="1"/>
      <c r="L20" s="1"/>
      <c r="M20" s="8"/>
      <c r="N20" s="1"/>
      <c r="O20" s="1"/>
      <c r="P20" s="1"/>
    </row>
    <row r="21" spans="1:16" s="1" customFormat="1" ht="10" x14ac:dyDescent="0.2">
      <c r="A21" s="1" t="s">
        <v>47</v>
      </c>
      <c r="B21" s="1" t="s">
        <v>158</v>
      </c>
      <c r="D21" s="3"/>
      <c r="F21" s="4"/>
      <c r="I21" s="8"/>
      <c r="J21" s="7"/>
      <c r="K21" s="8"/>
      <c r="N21" s="8"/>
    </row>
    <row r="22" spans="1:16" s="1" customFormat="1" ht="10" x14ac:dyDescent="0.2">
      <c r="A22" s="1" t="s">
        <v>47</v>
      </c>
      <c r="B22" s="1" t="s">
        <v>185</v>
      </c>
      <c r="D22" s="3"/>
      <c r="F22" s="4"/>
      <c r="I22" s="8"/>
      <c r="J22" s="7"/>
      <c r="K22" s="8"/>
      <c r="N22" s="8"/>
    </row>
    <row r="23" spans="1:16" x14ac:dyDescent="0.25">
      <c r="A23" s="1" t="s">
        <v>47</v>
      </c>
      <c r="B23" s="46" t="s">
        <v>54</v>
      </c>
      <c r="C23" s="46"/>
      <c r="D23" s="46"/>
      <c r="E23" s="46"/>
      <c r="F23" s="4"/>
      <c r="G23" s="1"/>
      <c r="H23" s="1"/>
      <c r="I23" s="7"/>
      <c r="J23" s="8"/>
      <c r="K23" s="1"/>
      <c r="L23" s="1"/>
      <c r="M23" s="1"/>
      <c r="N23" s="1"/>
      <c r="O23" s="1"/>
      <c r="P23" s="1"/>
    </row>
    <row r="24" spans="1:16" x14ac:dyDescent="0.25">
      <c r="A24" s="1"/>
      <c r="B24" s="1" t="s">
        <v>55</v>
      </c>
      <c r="C24" s="1"/>
      <c r="D24" s="1"/>
      <c r="E24" s="1"/>
      <c r="F24" s="4"/>
      <c r="G24" s="1"/>
      <c r="H24" s="1"/>
      <c r="I24" s="7"/>
      <c r="J24" s="8"/>
      <c r="K24" s="1"/>
      <c r="L24" s="1"/>
      <c r="M24" s="1"/>
      <c r="N24" s="1"/>
      <c r="O24" s="1"/>
      <c r="P24" s="1"/>
    </row>
    <row r="25" spans="1:16" x14ac:dyDescent="0.25">
      <c r="A25" s="1"/>
      <c r="B25" s="1" t="s">
        <v>56</v>
      </c>
      <c r="C25" s="1"/>
      <c r="D25" s="1"/>
      <c r="E25" s="1"/>
      <c r="F25" s="4"/>
      <c r="G25" s="1"/>
      <c r="H25" s="1"/>
      <c r="I25" s="7"/>
      <c r="J25" s="8"/>
      <c r="K25" s="1"/>
      <c r="L25" s="1"/>
      <c r="M25" s="1"/>
      <c r="N25" s="1"/>
      <c r="O25" s="1"/>
      <c r="P25" s="1"/>
    </row>
    <row r="26" spans="1:16" x14ac:dyDescent="0.25">
      <c r="A26" s="1"/>
      <c r="B26" s="1" t="s">
        <v>57</v>
      </c>
      <c r="C26" s="1"/>
      <c r="D26" s="1"/>
      <c r="E26" s="1"/>
      <c r="F26" s="4"/>
      <c r="G26" s="1"/>
      <c r="H26" s="1"/>
      <c r="I26" s="7"/>
      <c r="J26" s="8"/>
      <c r="K26" s="1"/>
      <c r="L26" s="1"/>
      <c r="M26" s="1"/>
      <c r="N26" s="1"/>
      <c r="O26" s="1"/>
      <c r="P26" s="1"/>
    </row>
    <row r="27" spans="1:16" x14ac:dyDescent="0.25">
      <c r="A27" s="1"/>
      <c r="L27" s="1"/>
      <c r="M27" s="8"/>
      <c r="N27" s="1"/>
    </row>
    <row r="28" spans="1:16" x14ac:dyDescent="0.25">
      <c r="A28" s="1"/>
      <c r="B28" s="1" t="s">
        <v>163</v>
      </c>
      <c r="C28" s="1"/>
      <c r="D28" s="1"/>
      <c r="E28" s="1"/>
      <c r="F28" s="4"/>
      <c r="G28" s="1"/>
      <c r="H28" s="1"/>
      <c r="I28" s="7"/>
      <c r="J28" s="8"/>
      <c r="K28" s="1"/>
      <c r="L28" s="1"/>
      <c r="M28" s="8"/>
      <c r="N28" s="1"/>
    </row>
    <row r="29" spans="1:16" ht="13" x14ac:dyDescent="0.3">
      <c r="A29" s="1"/>
      <c r="B29" s="158">
        <v>1372</v>
      </c>
      <c r="C29" s="1" t="s">
        <v>181</v>
      </c>
      <c r="D29" s="1"/>
      <c r="E29" s="1"/>
      <c r="F29" s="4"/>
      <c r="G29" s="1"/>
      <c r="H29" s="1"/>
      <c r="I29" s="7"/>
      <c r="J29" s="8"/>
      <c r="K29" s="1"/>
      <c r="L29" s="1"/>
      <c r="M29" s="8"/>
      <c r="N29" s="1"/>
    </row>
    <row r="30" spans="1:16" ht="13" x14ac:dyDescent="0.3">
      <c r="B30" s="158">
        <v>1603</v>
      </c>
      <c r="C30" s="1" t="s">
        <v>182</v>
      </c>
      <c r="D30" s="1"/>
      <c r="E30" s="1"/>
      <c r="F30" s="4"/>
      <c r="G30" s="1"/>
      <c r="H30" s="1"/>
      <c r="I30" s="7"/>
      <c r="J30" s="8"/>
      <c r="K30" s="1"/>
    </row>
    <row r="31" spans="1:16" ht="13" x14ac:dyDescent="0.3">
      <c r="B31" s="158">
        <v>1775</v>
      </c>
      <c r="C31" s="1" t="s">
        <v>183</v>
      </c>
    </row>
    <row r="33" s="57" customFormat="1" x14ac:dyDescent="0.25"/>
  </sheetData>
  <mergeCells count="1">
    <mergeCell ref="C13:K1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DD4BF-1A79-45D1-AD9A-CAAF1711797F}">
  <dimension ref="A1:P35"/>
  <sheetViews>
    <sheetView workbookViewId="0">
      <selection activeCell="F18" sqref="F18"/>
    </sheetView>
  </sheetViews>
  <sheetFormatPr defaultRowHeight="12.5" x14ac:dyDescent="0.25"/>
  <cols>
    <col min="1" max="1" width="3.81640625" style="57" customWidth="1"/>
    <col min="2" max="2" width="18.1796875" style="57" customWidth="1"/>
    <col min="3" max="3" width="14.54296875" style="57" bestFit="1" customWidth="1"/>
    <col min="4" max="4" width="15" style="57" customWidth="1"/>
    <col min="5" max="5" width="14" style="57" customWidth="1"/>
    <col min="6" max="6" width="13.26953125" style="57" customWidth="1"/>
    <col min="7" max="7" width="11" style="57" bestFit="1" customWidth="1"/>
    <col min="8" max="8" width="8.26953125" style="57" bestFit="1" customWidth="1"/>
    <col min="9" max="9" width="12.453125" style="159" bestFit="1" customWidth="1"/>
    <col min="10" max="10" width="8.54296875" style="160" bestFit="1" customWidth="1"/>
    <col min="11" max="11" width="13.26953125" style="57" bestFit="1" customWidth="1"/>
    <col min="12" max="256" width="9.1796875" style="57"/>
    <col min="257" max="257" width="3.81640625" style="57" customWidth="1"/>
    <col min="258" max="258" width="18.1796875" style="57" customWidth="1"/>
    <col min="259" max="259" width="14.54296875" style="57" bestFit="1" customWidth="1"/>
    <col min="260" max="260" width="15" style="57" customWidth="1"/>
    <col min="261" max="261" width="14" style="57" customWidth="1"/>
    <col min="262" max="262" width="13.26953125" style="57" customWidth="1"/>
    <col min="263" max="263" width="11" style="57" bestFit="1" customWidth="1"/>
    <col min="264" max="264" width="8.26953125" style="57" bestFit="1" customWidth="1"/>
    <col min="265" max="265" width="12.453125" style="57" bestFit="1" customWidth="1"/>
    <col min="266" max="266" width="8.54296875" style="57" bestFit="1" customWidth="1"/>
    <col min="267" max="267" width="13.26953125" style="57" bestFit="1" customWidth="1"/>
    <col min="268" max="512" width="9.1796875" style="57"/>
    <col min="513" max="513" width="3.81640625" style="57" customWidth="1"/>
    <col min="514" max="514" width="18.1796875" style="57" customWidth="1"/>
    <col min="515" max="515" width="14.54296875" style="57" bestFit="1" customWidth="1"/>
    <col min="516" max="516" width="15" style="57" customWidth="1"/>
    <col min="517" max="517" width="14" style="57" customWidth="1"/>
    <col min="518" max="518" width="13.26953125" style="57" customWidth="1"/>
    <col min="519" max="519" width="11" style="57" bestFit="1" customWidth="1"/>
    <col min="520" max="520" width="8.26953125" style="57" bestFit="1" customWidth="1"/>
    <col min="521" max="521" width="12.453125" style="57" bestFit="1" customWidth="1"/>
    <col min="522" max="522" width="8.54296875" style="57" bestFit="1" customWidth="1"/>
    <col min="523" max="523" width="13.26953125" style="57" bestFit="1" customWidth="1"/>
    <col min="524" max="768" width="9.1796875" style="57"/>
    <col min="769" max="769" width="3.81640625" style="57" customWidth="1"/>
    <col min="770" max="770" width="18.1796875" style="57" customWidth="1"/>
    <col min="771" max="771" width="14.54296875" style="57" bestFit="1" customWidth="1"/>
    <col min="772" max="772" width="15" style="57" customWidth="1"/>
    <col min="773" max="773" width="14" style="57" customWidth="1"/>
    <col min="774" max="774" width="13.26953125" style="57" customWidth="1"/>
    <col min="775" max="775" width="11" style="57" bestFit="1" customWidth="1"/>
    <col min="776" max="776" width="8.26953125" style="57" bestFit="1" customWidth="1"/>
    <col min="777" max="777" width="12.453125" style="57" bestFit="1" customWidth="1"/>
    <col min="778" max="778" width="8.54296875" style="57" bestFit="1" customWidth="1"/>
    <col min="779" max="779" width="13.26953125" style="57" bestFit="1" customWidth="1"/>
    <col min="780" max="1024" width="9.1796875" style="57"/>
    <col min="1025" max="1025" width="3.81640625" style="57" customWidth="1"/>
    <col min="1026" max="1026" width="18.1796875" style="57" customWidth="1"/>
    <col min="1027" max="1027" width="14.54296875" style="57" bestFit="1" customWidth="1"/>
    <col min="1028" max="1028" width="15" style="57" customWidth="1"/>
    <col min="1029" max="1029" width="14" style="57" customWidth="1"/>
    <col min="1030" max="1030" width="13.26953125" style="57" customWidth="1"/>
    <col min="1031" max="1031" width="11" style="57" bestFit="1" customWidth="1"/>
    <col min="1032" max="1032" width="8.26953125" style="57" bestFit="1" customWidth="1"/>
    <col min="1033" max="1033" width="12.453125" style="57" bestFit="1" customWidth="1"/>
    <col min="1034" max="1034" width="8.54296875" style="57" bestFit="1" customWidth="1"/>
    <col min="1035" max="1035" width="13.26953125" style="57" bestFit="1" customWidth="1"/>
    <col min="1036" max="1280" width="9.1796875" style="57"/>
    <col min="1281" max="1281" width="3.81640625" style="57" customWidth="1"/>
    <col min="1282" max="1282" width="18.1796875" style="57" customWidth="1"/>
    <col min="1283" max="1283" width="14.54296875" style="57" bestFit="1" customWidth="1"/>
    <col min="1284" max="1284" width="15" style="57" customWidth="1"/>
    <col min="1285" max="1285" width="14" style="57" customWidth="1"/>
    <col min="1286" max="1286" width="13.26953125" style="57" customWidth="1"/>
    <col min="1287" max="1287" width="11" style="57" bestFit="1" customWidth="1"/>
    <col min="1288" max="1288" width="8.26953125" style="57" bestFit="1" customWidth="1"/>
    <col min="1289" max="1289" width="12.453125" style="57" bestFit="1" customWidth="1"/>
    <col min="1290" max="1290" width="8.54296875" style="57" bestFit="1" customWidth="1"/>
    <col min="1291" max="1291" width="13.26953125" style="57" bestFit="1" customWidth="1"/>
    <col min="1292" max="1536" width="9.1796875" style="57"/>
    <col min="1537" max="1537" width="3.81640625" style="57" customWidth="1"/>
    <col min="1538" max="1538" width="18.1796875" style="57" customWidth="1"/>
    <col min="1539" max="1539" width="14.54296875" style="57" bestFit="1" customWidth="1"/>
    <col min="1540" max="1540" width="15" style="57" customWidth="1"/>
    <col min="1541" max="1541" width="14" style="57" customWidth="1"/>
    <col min="1542" max="1542" width="13.26953125" style="57" customWidth="1"/>
    <col min="1543" max="1543" width="11" style="57" bestFit="1" customWidth="1"/>
    <col min="1544" max="1544" width="8.26953125" style="57" bestFit="1" customWidth="1"/>
    <col min="1545" max="1545" width="12.453125" style="57" bestFit="1" customWidth="1"/>
    <col min="1546" max="1546" width="8.54296875" style="57" bestFit="1" customWidth="1"/>
    <col min="1547" max="1547" width="13.26953125" style="57" bestFit="1" customWidth="1"/>
    <col min="1548" max="1792" width="9.1796875" style="57"/>
    <col min="1793" max="1793" width="3.81640625" style="57" customWidth="1"/>
    <col min="1794" max="1794" width="18.1796875" style="57" customWidth="1"/>
    <col min="1795" max="1795" width="14.54296875" style="57" bestFit="1" customWidth="1"/>
    <col min="1796" max="1796" width="15" style="57" customWidth="1"/>
    <col min="1797" max="1797" width="14" style="57" customWidth="1"/>
    <col min="1798" max="1798" width="13.26953125" style="57" customWidth="1"/>
    <col min="1799" max="1799" width="11" style="57" bestFit="1" customWidth="1"/>
    <col min="1800" max="1800" width="8.26953125" style="57" bestFit="1" customWidth="1"/>
    <col min="1801" max="1801" width="12.453125" style="57" bestFit="1" customWidth="1"/>
    <col min="1802" max="1802" width="8.54296875" style="57" bestFit="1" customWidth="1"/>
    <col min="1803" max="1803" width="13.26953125" style="57" bestFit="1" customWidth="1"/>
    <col min="1804" max="2048" width="9.1796875" style="57"/>
    <col min="2049" max="2049" width="3.81640625" style="57" customWidth="1"/>
    <col min="2050" max="2050" width="18.1796875" style="57" customWidth="1"/>
    <col min="2051" max="2051" width="14.54296875" style="57" bestFit="1" customWidth="1"/>
    <col min="2052" max="2052" width="15" style="57" customWidth="1"/>
    <col min="2053" max="2053" width="14" style="57" customWidth="1"/>
    <col min="2054" max="2054" width="13.26953125" style="57" customWidth="1"/>
    <col min="2055" max="2055" width="11" style="57" bestFit="1" customWidth="1"/>
    <col min="2056" max="2056" width="8.26953125" style="57" bestFit="1" customWidth="1"/>
    <col min="2057" max="2057" width="12.453125" style="57" bestFit="1" customWidth="1"/>
    <col min="2058" max="2058" width="8.54296875" style="57" bestFit="1" customWidth="1"/>
    <col min="2059" max="2059" width="13.26953125" style="57" bestFit="1" customWidth="1"/>
    <col min="2060" max="2304" width="9.1796875" style="57"/>
    <col min="2305" max="2305" width="3.81640625" style="57" customWidth="1"/>
    <col min="2306" max="2306" width="18.1796875" style="57" customWidth="1"/>
    <col min="2307" max="2307" width="14.54296875" style="57" bestFit="1" customWidth="1"/>
    <col min="2308" max="2308" width="15" style="57" customWidth="1"/>
    <col min="2309" max="2309" width="14" style="57" customWidth="1"/>
    <col min="2310" max="2310" width="13.26953125" style="57" customWidth="1"/>
    <col min="2311" max="2311" width="11" style="57" bestFit="1" customWidth="1"/>
    <col min="2312" max="2312" width="8.26953125" style="57" bestFit="1" customWidth="1"/>
    <col min="2313" max="2313" width="12.453125" style="57" bestFit="1" customWidth="1"/>
    <col min="2314" max="2314" width="8.54296875" style="57" bestFit="1" customWidth="1"/>
    <col min="2315" max="2315" width="13.26953125" style="57" bestFit="1" customWidth="1"/>
    <col min="2316" max="2560" width="9.1796875" style="57"/>
    <col min="2561" max="2561" width="3.81640625" style="57" customWidth="1"/>
    <col min="2562" max="2562" width="18.1796875" style="57" customWidth="1"/>
    <col min="2563" max="2563" width="14.54296875" style="57" bestFit="1" customWidth="1"/>
    <col min="2564" max="2564" width="15" style="57" customWidth="1"/>
    <col min="2565" max="2565" width="14" style="57" customWidth="1"/>
    <col min="2566" max="2566" width="13.26953125" style="57" customWidth="1"/>
    <col min="2567" max="2567" width="11" style="57" bestFit="1" customWidth="1"/>
    <col min="2568" max="2568" width="8.26953125" style="57" bestFit="1" customWidth="1"/>
    <col min="2569" max="2569" width="12.453125" style="57" bestFit="1" customWidth="1"/>
    <col min="2570" max="2570" width="8.54296875" style="57" bestFit="1" customWidth="1"/>
    <col min="2571" max="2571" width="13.26953125" style="57" bestFit="1" customWidth="1"/>
    <col min="2572" max="2816" width="9.1796875" style="57"/>
    <col min="2817" max="2817" width="3.81640625" style="57" customWidth="1"/>
    <col min="2818" max="2818" width="18.1796875" style="57" customWidth="1"/>
    <col min="2819" max="2819" width="14.54296875" style="57" bestFit="1" customWidth="1"/>
    <col min="2820" max="2820" width="15" style="57" customWidth="1"/>
    <col min="2821" max="2821" width="14" style="57" customWidth="1"/>
    <col min="2822" max="2822" width="13.26953125" style="57" customWidth="1"/>
    <col min="2823" max="2823" width="11" style="57" bestFit="1" customWidth="1"/>
    <col min="2824" max="2824" width="8.26953125" style="57" bestFit="1" customWidth="1"/>
    <col min="2825" max="2825" width="12.453125" style="57" bestFit="1" customWidth="1"/>
    <col min="2826" max="2826" width="8.54296875" style="57" bestFit="1" customWidth="1"/>
    <col min="2827" max="2827" width="13.26953125" style="57" bestFit="1" customWidth="1"/>
    <col min="2828" max="3072" width="9.1796875" style="57"/>
    <col min="3073" max="3073" width="3.81640625" style="57" customWidth="1"/>
    <col min="3074" max="3074" width="18.1796875" style="57" customWidth="1"/>
    <col min="3075" max="3075" width="14.54296875" style="57" bestFit="1" customWidth="1"/>
    <col min="3076" max="3076" width="15" style="57" customWidth="1"/>
    <col min="3077" max="3077" width="14" style="57" customWidth="1"/>
    <col min="3078" max="3078" width="13.26953125" style="57" customWidth="1"/>
    <col min="3079" max="3079" width="11" style="57" bestFit="1" customWidth="1"/>
    <col min="3080" max="3080" width="8.26953125" style="57" bestFit="1" customWidth="1"/>
    <col min="3081" max="3081" width="12.453125" style="57" bestFit="1" customWidth="1"/>
    <col min="3082" max="3082" width="8.54296875" style="57" bestFit="1" customWidth="1"/>
    <col min="3083" max="3083" width="13.26953125" style="57" bestFit="1" customWidth="1"/>
    <col min="3084" max="3328" width="9.1796875" style="57"/>
    <col min="3329" max="3329" width="3.81640625" style="57" customWidth="1"/>
    <col min="3330" max="3330" width="18.1796875" style="57" customWidth="1"/>
    <col min="3331" max="3331" width="14.54296875" style="57" bestFit="1" customWidth="1"/>
    <col min="3332" max="3332" width="15" style="57" customWidth="1"/>
    <col min="3333" max="3333" width="14" style="57" customWidth="1"/>
    <col min="3334" max="3334" width="13.26953125" style="57" customWidth="1"/>
    <col min="3335" max="3335" width="11" style="57" bestFit="1" customWidth="1"/>
    <col min="3336" max="3336" width="8.26953125" style="57" bestFit="1" customWidth="1"/>
    <col min="3337" max="3337" width="12.453125" style="57" bestFit="1" customWidth="1"/>
    <col min="3338" max="3338" width="8.54296875" style="57" bestFit="1" customWidth="1"/>
    <col min="3339" max="3339" width="13.26953125" style="57" bestFit="1" customWidth="1"/>
    <col min="3340" max="3584" width="9.1796875" style="57"/>
    <col min="3585" max="3585" width="3.81640625" style="57" customWidth="1"/>
    <col min="3586" max="3586" width="18.1796875" style="57" customWidth="1"/>
    <col min="3587" max="3587" width="14.54296875" style="57" bestFit="1" customWidth="1"/>
    <col min="3588" max="3588" width="15" style="57" customWidth="1"/>
    <col min="3589" max="3589" width="14" style="57" customWidth="1"/>
    <col min="3590" max="3590" width="13.26953125" style="57" customWidth="1"/>
    <col min="3591" max="3591" width="11" style="57" bestFit="1" customWidth="1"/>
    <col min="3592" max="3592" width="8.26953125" style="57" bestFit="1" customWidth="1"/>
    <col min="3593" max="3593" width="12.453125" style="57" bestFit="1" customWidth="1"/>
    <col min="3594" max="3594" width="8.54296875" style="57" bestFit="1" customWidth="1"/>
    <col min="3595" max="3595" width="13.26953125" style="57" bestFit="1" customWidth="1"/>
    <col min="3596" max="3840" width="9.1796875" style="57"/>
    <col min="3841" max="3841" width="3.81640625" style="57" customWidth="1"/>
    <col min="3842" max="3842" width="18.1796875" style="57" customWidth="1"/>
    <col min="3843" max="3843" width="14.54296875" style="57" bestFit="1" customWidth="1"/>
    <col min="3844" max="3844" width="15" style="57" customWidth="1"/>
    <col min="3845" max="3845" width="14" style="57" customWidth="1"/>
    <col min="3846" max="3846" width="13.26953125" style="57" customWidth="1"/>
    <col min="3847" max="3847" width="11" style="57" bestFit="1" customWidth="1"/>
    <col min="3848" max="3848" width="8.26953125" style="57" bestFit="1" customWidth="1"/>
    <col min="3849" max="3849" width="12.453125" style="57" bestFit="1" customWidth="1"/>
    <col min="3850" max="3850" width="8.54296875" style="57" bestFit="1" customWidth="1"/>
    <col min="3851" max="3851" width="13.26953125" style="57" bestFit="1" customWidth="1"/>
    <col min="3852" max="4096" width="9.1796875" style="57"/>
    <col min="4097" max="4097" width="3.81640625" style="57" customWidth="1"/>
    <col min="4098" max="4098" width="18.1796875" style="57" customWidth="1"/>
    <col min="4099" max="4099" width="14.54296875" style="57" bestFit="1" customWidth="1"/>
    <col min="4100" max="4100" width="15" style="57" customWidth="1"/>
    <col min="4101" max="4101" width="14" style="57" customWidth="1"/>
    <col min="4102" max="4102" width="13.26953125" style="57" customWidth="1"/>
    <col min="4103" max="4103" width="11" style="57" bestFit="1" customWidth="1"/>
    <col min="4104" max="4104" width="8.26953125" style="57" bestFit="1" customWidth="1"/>
    <col min="4105" max="4105" width="12.453125" style="57" bestFit="1" customWidth="1"/>
    <col min="4106" max="4106" width="8.54296875" style="57" bestFit="1" customWidth="1"/>
    <col min="4107" max="4107" width="13.26953125" style="57" bestFit="1" customWidth="1"/>
    <col min="4108" max="4352" width="9.1796875" style="57"/>
    <col min="4353" max="4353" width="3.81640625" style="57" customWidth="1"/>
    <col min="4354" max="4354" width="18.1796875" style="57" customWidth="1"/>
    <col min="4355" max="4355" width="14.54296875" style="57" bestFit="1" customWidth="1"/>
    <col min="4356" max="4356" width="15" style="57" customWidth="1"/>
    <col min="4357" max="4357" width="14" style="57" customWidth="1"/>
    <col min="4358" max="4358" width="13.26953125" style="57" customWidth="1"/>
    <col min="4359" max="4359" width="11" style="57" bestFit="1" customWidth="1"/>
    <col min="4360" max="4360" width="8.26953125" style="57" bestFit="1" customWidth="1"/>
    <col min="4361" max="4361" width="12.453125" style="57" bestFit="1" customWidth="1"/>
    <col min="4362" max="4362" width="8.54296875" style="57" bestFit="1" customWidth="1"/>
    <col min="4363" max="4363" width="13.26953125" style="57" bestFit="1" customWidth="1"/>
    <col min="4364" max="4608" width="9.1796875" style="57"/>
    <col min="4609" max="4609" width="3.81640625" style="57" customWidth="1"/>
    <col min="4610" max="4610" width="18.1796875" style="57" customWidth="1"/>
    <col min="4611" max="4611" width="14.54296875" style="57" bestFit="1" customWidth="1"/>
    <col min="4612" max="4612" width="15" style="57" customWidth="1"/>
    <col min="4613" max="4613" width="14" style="57" customWidth="1"/>
    <col min="4614" max="4614" width="13.26953125" style="57" customWidth="1"/>
    <col min="4615" max="4615" width="11" style="57" bestFit="1" customWidth="1"/>
    <col min="4616" max="4616" width="8.26953125" style="57" bestFit="1" customWidth="1"/>
    <col min="4617" max="4617" width="12.453125" style="57" bestFit="1" customWidth="1"/>
    <col min="4618" max="4618" width="8.54296875" style="57" bestFit="1" customWidth="1"/>
    <col min="4619" max="4619" width="13.26953125" style="57" bestFit="1" customWidth="1"/>
    <col min="4620" max="4864" width="9.1796875" style="57"/>
    <col min="4865" max="4865" width="3.81640625" style="57" customWidth="1"/>
    <col min="4866" max="4866" width="18.1796875" style="57" customWidth="1"/>
    <col min="4867" max="4867" width="14.54296875" style="57" bestFit="1" customWidth="1"/>
    <col min="4868" max="4868" width="15" style="57" customWidth="1"/>
    <col min="4869" max="4869" width="14" style="57" customWidth="1"/>
    <col min="4870" max="4870" width="13.26953125" style="57" customWidth="1"/>
    <col min="4871" max="4871" width="11" style="57" bestFit="1" customWidth="1"/>
    <col min="4872" max="4872" width="8.26953125" style="57" bestFit="1" customWidth="1"/>
    <col min="4873" max="4873" width="12.453125" style="57" bestFit="1" customWidth="1"/>
    <col min="4874" max="4874" width="8.54296875" style="57" bestFit="1" customWidth="1"/>
    <col min="4875" max="4875" width="13.26953125" style="57" bestFit="1" customWidth="1"/>
    <col min="4876" max="5120" width="9.1796875" style="57"/>
    <col min="5121" max="5121" width="3.81640625" style="57" customWidth="1"/>
    <col min="5122" max="5122" width="18.1796875" style="57" customWidth="1"/>
    <col min="5123" max="5123" width="14.54296875" style="57" bestFit="1" customWidth="1"/>
    <col min="5124" max="5124" width="15" style="57" customWidth="1"/>
    <col min="5125" max="5125" width="14" style="57" customWidth="1"/>
    <col min="5126" max="5126" width="13.26953125" style="57" customWidth="1"/>
    <col min="5127" max="5127" width="11" style="57" bestFit="1" customWidth="1"/>
    <col min="5128" max="5128" width="8.26953125" style="57" bestFit="1" customWidth="1"/>
    <col min="5129" max="5129" width="12.453125" style="57" bestFit="1" customWidth="1"/>
    <col min="5130" max="5130" width="8.54296875" style="57" bestFit="1" customWidth="1"/>
    <col min="5131" max="5131" width="13.26953125" style="57" bestFit="1" customWidth="1"/>
    <col min="5132" max="5376" width="9.1796875" style="57"/>
    <col min="5377" max="5377" width="3.81640625" style="57" customWidth="1"/>
    <col min="5378" max="5378" width="18.1796875" style="57" customWidth="1"/>
    <col min="5379" max="5379" width="14.54296875" style="57" bestFit="1" customWidth="1"/>
    <col min="5380" max="5380" width="15" style="57" customWidth="1"/>
    <col min="5381" max="5381" width="14" style="57" customWidth="1"/>
    <col min="5382" max="5382" width="13.26953125" style="57" customWidth="1"/>
    <col min="5383" max="5383" width="11" style="57" bestFit="1" customWidth="1"/>
    <col min="5384" max="5384" width="8.26953125" style="57" bestFit="1" customWidth="1"/>
    <col min="5385" max="5385" width="12.453125" style="57" bestFit="1" customWidth="1"/>
    <col min="5386" max="5386" width="8.54296875" style="57" bestFit="1" customWidth="1"/>
    <col min="5387" max="5387" width="13.26953125" style="57" bestFit="1" customWidth="1"/>
    <col min="5388" max="5632" width="9.1796875" style="57"/>
    <col min="5633" max="5633" width="3.81640625" style="57" customWidth="1"/>
    <col min="5634" max="5634" width="18.1796875" style="57" customWidth="1"/>
    <col min="5635" max="5635" width="14.54296875" style="57" bestFit="1" customWidth="1"/>
    <col min="5636" max="5636" width="15" style="57" customWidth="1"/>
    <col min="5637" max="5637" width="14" style="57" customWidth="1"/>
    <col min="5638" max="5638" width="13.26953125" style="57" customWidth="1"/>
    <col min="5639" max="5639" width="11" style="57" bestFit="1" customWidth="1"/>
    <col min="5640" max="5640" width="8.26953125" style="57" bestFit="1" customWidth="1"/>
    <col min="5641" max="5641" width="12.453125" style="57" bestFit="1" customWidth="1"/>
    <col min="5642" max="5642" width="8.54296875" style="57" bestFit="1" customWidth="1"/>
    <col min="5643" max="5643" width="13.26953125" style="57" bestFit="1" customWidth="1"/>
    <col min="5644" max="5888" width="9.1796875" style="57"/>
    <col min="5889" max="5889" width="3.81640625" style="57" customWidth="1"/>
    <col min="5890" max="5890" width="18.1796875" style="57" customWidth="1"/>
    <col min="5891" max="5891" width="14.54296875" style="57" bestFit="1" customWidth="1"/>
    <col min="5892" max="5892" width="15" style="57" customWidth="1"/>
    <col min="5893" max="5893" width="14" style="57" customWidth="1"/>
    <col min="5894" max="5894" width="13.26953125" style="57" customWidth="1"/>
    <col min="5895" max="5895" width="11" style="57" bestFit="1" customWidth="1"/>
    <col min="5896" max="5896" width="8.26953125" style="57" bestFit="1" customWidth="1"/>
    <col min="5897" max="5897" width="12.453125" style="57" bestFit="1" customWidth="1"/>
    <col min="5898" max="5898" width="8.54296875" style="57" bestFit="1" customWidth="1"/>
    <col min="5899" max="5899" width="13.26953125" style="57" bestFit="1" customWidth="1"/>
    <col min="5900" max="6144" width="9.1796875" style="57"/>
    <col min="6145" max="6145" width="3.81640625" style="57" customWidth="1"/>
    <col min="6146" max="6146" width="18.1796875" style="57" customWidth="1"/>
    <col min="6147" max="6147" width="14.54296875" style="57" bestFit="1" customWidth="1"/>
    <col min="6148" max="6148" width="15" style="57" customWidth="1"/>
    <col min="6149" max="6149" width="14" style="57" customWidth="1"/>
    <col min="6150" max="6150" width="13.26953125" style="57" customWidth="1"/>
    <col min="6151" max="6151" width="11" style="57" bestFit="1" customWidth="1"/>
    <col min="6152" max="6152" width="8.26953125" style="57" bestFit="1" customWidth="1"/>
    <col min="6153" max="6153" width="12.453125" style="57" bestFit="1" customWidth="1"/>
    <col min="6154" max="6154" width="8.54296875" style="57" bestFit="1" customWidth="1"/>
    <col min="6155" max="6155" width="13.26953125" style="57" bestFit="1" customWidth="1"/>
    <col min="6156" max="6400" width="9.1796875" style="57"/>
    <col min="6401" max="6401" width="3.81640625" style="57" customWidth="1"/>
    <col min="6402" max="6402" width="18.1796875" style="57" customWidth="1"/>
    <col min="6403" max="6403" width="14.54296875" style="57" bestFit="1" customWidth="1"/>
    <col min="6404" max="6404" width="15" style="57" customWidth="1"/>
    <col min="6405" max="6405" width="14" style="57" customWidth="1"/>
    <col min="6406" max="6406" width="13.26953125" style="57" customWidth="1"/>
    <col min="6407" max="6407" width="11" style="57" bestFit="1" customWidth="1"/>
    <col min="6408" max="6408" width="8.26953125" style="57" bestFit="1" customWidth="1"/>
    <col min="6409" max="6409" width="12.453125" style="57" bestFit="1" customWidth="1"/>
    <col min="6410" max="6410" width="8.54296875" style="57" bestFit="1" customWidth="1"/>
    <col min="6411" max="6411" width="13.26953125" style="57" bestFit="1" customWidth="1"/>
    <col min="6412" max="6656" width="9.1796875" style="57"/>
    <col min="6657" max="6657" width="3.81640625" style="57" customWidth="1"/>
    <col min="6658" max="6658" width="18.1796875" style="57" customWidth="1"/>
    <col min="6659" max="6659" width="14.54296875" style="57" bestFit="1" customWidth="1"/>
    <col min="6660" max="6660" width="15" style="57" customWidth="1"/>
    <col min="6661" max="6661" width="14" style="57" customWidth="1"/>
    <col min="6662" max="6662" width="13.26953125" style="57" customWidth="1"/>
    <col min="6663" max="6663" width="11" style="57" bestFit="1" customWidth="1"/>
    <col min="6664" max="6664" width="8.26953125" style="57" bestFit="1" customWidth="1"/>
    <col min="6665" max="6665" width="12.453125" style="57" bestFit="1" customWidth="1"/>
    <col min="6666" max="6666" width="8.54296875" style="57" bestFit="1" customWidth="1"/>
    <col min="6667" max="6667" width="13.26953125" style="57" bestFit="1" customWidth="1"/>
    <col min="6668" max="6912" width="9.1796875" style="57"/>
    <col min="6913" max="6913" width="3.81640625" style="57" customWidth="1"/>
    <col min="6914" max="6914" width="18.1796875" style="57" customWidth="1"/>
    <col min="6915" max="6915" width="14.54296875" style="57" bestFit="1" customWidth="1"/>
    <col min="6916" max="6916" width="15" style="57" customWidth="1"/>
    <col min="6917" max="6917" width="14" style="57" customWidth="1"/>
    <col min="6918" max="6918" width="13.26953125" style="57" customWidth="1"/>
    <col min="6919" max="6919" width="11" style="57" bestFit="1" customWidth="1"/>
    <col min="6920" max="6920" width="8.26953125" style="57" bestFit="1" customWidth="1"/>
    <col min="6921" max="6921" width="12.453125" style="57" bestFit="1" customWidth="1"/>
    <col min="6922" max="6922" width="8.54296875" style="57" bestFit="1" customWidth="1"/>
    <col min="6923" max="6923" width="13.26953125" style="57" bestFit="1" customWidth="1"/>
    <col min="6924" max="7168" width="9.1796875" style="57"/>
    <col min="7169" max="7169" width="3.81640625" style="57" customWidth="1"/>
    <col min="7170" max="7170" width="18.1796875" style="57" customWidth="1"/>
    <col min="7171" max="7171" width="14.54296875" style="57" bestFit="1" customWidth="1"/>
    <col min="7172" max="7172" width="15" style="57" customWidth="1"/>
    <col min="7173" max="7173" width="14" style="57" customWidth="1"/>
    <col min="7174" max="7174" width="13.26953125" style="57" customWidth="1"/>
    <col min="7175" max="7175" width="11" style="57" bestFit="1" customWidth="1"/>
    <col min="7176" max="7176" width="8.26953125" style="57" bestFit="1" customWidth="1"/>
    <col min="7177" max="7177" width="12.453125" style="57" bestFit="1" customWidth="1"/>
    <col min="7178" max="7178" width="8.54296875" style="57" bestFit="1" customWidth="1"/>
    <col min="7179" max="7179" width="13.26953125" style="57" bestFit="1" customWidth="1"/>
    <col min="7180" max="7424" width="9.1796875" style="57"/>
    <col min="7425" max="7425" width="3.81640625" style="57" customWidth="1"/>
    <col min="7426" max="7426" width="18.1796875" style="57" customWidth="1"/>
    <col min="7427" max="7427" width="14.54296875" style="57" bestFit="1" customWidth="1"/>
    <col min="7428" max="7428" width="15" style="57" customWidth="1"/>
    <col min="7429" max="7429" width="14" style="57" customWidth="1"/>
    <col min="7430" max="7430" width="13.26953125" style="57" customWidth="1"/>
    <col min="7431" max="7431" width="11" style="57" bestFit="1" customWidth="1"/>
    <col min="7432" max="7432" width="8.26953125" style="57" bestFit="1" customWidth="1"/>
    <col min="7433" max="7433" width="12.453125" style="57" bestFit="1" customWidth="1"/>
    <col min="7434" max="7434" width="8.54296875" style="57" bestFit="1" customWidth="1"/>
    <col min="7435" max="7435" width="13.26953125" style="57" bestFit="1" customWidth="1"/>
    <col min="7436" max="7680" width="9.1796875" style="57"/>
    <col min="7681" max="7681" width="3.81640625" style="57" customWidth="1"/>
    <col min="7682" max="7682" width="18.1796875" style="57" customWidth="1"/>
    <col min="7683" max="7683" width="14.54296875" style="57" bestFit="1" customWidth="1"/>
    <col min="7684" max="7684" width="15" style="57" customWidth="1"/>
    <col min="7685" max="7685" width="14" style="57" customWidth="1"/>
    <col min="7686" max="7686" width="13.26953125" style="57" customWidth="1"/>
    <col min="7687" max="7687" width="11" style="57" bestFit="1" customWidth="1"/>
    <col min="7688" max="7688" width="8.26953125" style="57" bestFit="1" customWidth="1"/>
    <col min="7689" max="7689" width="12.453125" style="57" bestFit="1" customWidth="1"/>
    <col min="7690" max="7690" width="8.54296875" style="57" bestFit="1" customWidth="1"/>
    <col min="7691" max="7691" width="13.26953125" style="57" bestFit="1" customWidth="1"/>
    <col min="7692" max="7936" width="9.1796875" style="57"/>
    <col min="7937" max="7937" width="3.81640625" style="57" customWidth="1"/>
    <col min="7938" max="7938" width="18.1796875" style="57" customWidth="1"/>
    <col min="7939" max="7939" width="14.54296875" style="57" bestFit="1" customWidth="1"/>
    <col min="7940" max="7940" width="15" style="57" customWidth="1"/>
    <col min="7941" max="7941" width="14" style="57" customWidth="1"/>
    <col min="7942" max="7942" width="13.26953125" style="57" customWidth="1"/>
    <col min="7943" max="7943" width="11" style="57" bestFit="1" customWidth="1"/>
    <col min="7944" max="7944" width="8.26953125" style="57" bestFit="1" customWidth="1"/>
    <col min="7945" max="7945" width="12.453125" style="57" bestFit="1" customWidth="1"/>
    <col min="7946" max="7946" width="8.54296875" style="57" bestFit="1" customWidth="1"/>
    <col min="7947" max="7947" width="13.26953125" style="57" bestFit="1" customWidth="1"/>
    <col min="7948" max="8192" width="9.1796875" style="57"/>
    <col min="8193" max="8193" width="3.81640625" style="57" customWidth="1"/>
    <col min="8194" max="8194" width="18.1796875" style="57" customWidth="1"/>
    <col min="8195" max="8195" width="14.54296875" style="57" bestFit="1" customWidth="1"/>
    <col min="8196" max="8196" width="15" style="57" customWidth="1"/>
    <col min="8197" max="8197" width="14" style="57" customWidth="1"/>
    <col min="8198" max="8198" width="13.26953125" style="57" customWidth="1"/>
    <col min="8199" max="8199" width="11" style="57" bestFit="1" customWidth="1"/>
    <col min="8200" max="8200" width="8.26953125" style="57" bestFit="1" customWidth="1"/>
    <col min="8201" max="8201" width="12.453125" style="57" bestFit="1" customWidth="1"/>
    <col min="8202" max="8202" width="8.54296875" style="57" bestFit="1" customWidth="1"/>
    <col min="8203" max="8203" width="13.26953125" style="57" bestFit="1" customWidth="1"/>
    <col min="8204" max="8448" width="9.1796875" style="57"/>
    <col min="8449" max="8449" width="3.81640625" style="57" customWidth="1"/>
    <col min="8450" max="8450" width="18.1796875" style="57" customWidth="1"/>
    <col min="8451" max="8451" width="14.54296875" style="57" bestFit="1" customWidth="1"/>
    <col min="8452" max="8452" width="15" style="57" customWidth="1"/>
    <col min="8453" max="8453" width="14" style="57" customWidth="1"/>
    <col min="8454" max="8454" width="13.26953125" style="57" customWidth="1"/>
    <col min="8455" max="8455" width="11" style="57" bestFit="1" customWidth="1"/>
    <col min="8456" max="8456" width="8.26953125" style="57" bestFit="1" customWidth="1"/>
    <col min="8457" max="8457" width="12.453125" style="57" bestFit="1" customWidth="1"/>
    <col min="8458" max="8458" width="8.54296875" style="57" bestFit="1" customWidth="1"/>
    <col min="8459" max="8459" width="13.26953125" style="57" bestFit="1" customWidth="1"/>
    <col min="8460" max="8704" width="9.1796875" style="57"/>
    <col min="8705" max="8705" width="3.81640625" style="57" customWidth="1"/>
    <col min="8706" max="8706" width="18.1796875" style="57" customWidth="1"/>
    <col min="8707" max="8707" width="14.54296875" style="57" bestFit="1" customWidth="1"/>
    <col min="8708" max="8708" width="15" style="57" customWidth="1"/>
    <col min="8709" max="8709" width="14" style="57" customWidth="1"/>
    <col min="8710" max="8710" width="13.26953125" style="57" customWidth="1"/>
    <col min="8711" max="8711" width="11" style="57" bestFit="1" customWidth="1"/>
    <col min="8712" max="8712" width="8.26953125" style="57" bestFit="1" customWidth="1"/>
    <col min="8713" max="8713" width="12.453125" style="57" bestFit="1" customWidth="1"/>
    <col min="8714" max="8714" width="8.54296875" style="57" bestFit="1" customWidth="1"/>
    <col min="8715" max="8715" width="13.26953125" style="57" bestFit="1" customWidth="1"/>
    <col min="8716" max="8960" width="9.1796875" style="57"/>
    <col min="8961" max="8961" width="3.81640625" style="57" customWidth="1"/>
    <col min="8962" max="8962" width="18.1796875" style="57" customWidth="1"/>
    <col min="8963" max="8963" width="14.54296875" style="57" bestFit="1" customWidth="1"/>
    <col min="8964" max="8964" width="15" style="57" customWidth="1"/>
    <col min="8965" max="8965" width="14" style="57" customWidth="1"/>
    <col min="8966" max="8966" width="13.26953125" style="57" customWidth="1"/>
    <col min="8967" max="8967" width="11" style="57" bestFit="1" customWidth="1"/>
    <col min="8968" max="8968" width="8.26953125" style="57" bestFit="1" customWidth="1"/>
    <col min="8969" max="8969" width="12.453125" style="57" bestFit="1" customWidth="1"/>
    <col min="8970" max="8970" width="8.54296875" style="57" bestFit="1" customWidth="1"/>
    <col min="8971" max="8971" width="13.26953125" style="57" bestFit="1" customWidth="1"/>
    <col min="8972" max="9216" width="9.1796875" style="57"/>
    <col min="9217" max="9217" width="3.81640625" style="57" customWidth="1"/>
    <col min="9218" max="9218" width="18.1796875" style="57" customWidth="1"/>
    <col min="9219" max="9219" width="14.54296875" style="57" bestFit="1" customWidth="1"/>
    <col min="9220" max="9220" width="15" style="57" customWidth="1"/>
    <col min="9221" max="9221" width="14" style="57" customWidth="1"/>
    <col min="9222" max="9222" width="13.26953125" style="57" customWidth="1"/>
    <col min="9223" max="9223" width="11" style="57" bestFit="1" customWidth="1"/>
    <col min="9224" max="9224" width="8.26953125" style="57" bestFit="1" customWidth="1"/>
    <col min="9225" max="9225" width="12.453125" style="57" bestFit="1" customWidth="1"/>
    <col min="9226" max="9226" width="8.54296875" style="57" bestFit="1" customWidth="1"/>
    <col min="9227" max="9227" width="13.26953125" style="57" bestFit="1" customWidth="1"/>
    <col min="9228" max="9472" width="9.1796875" style="57"/>
    <col min="9473" max="9473" width="3.81640625" style="57" customWidth="1"/>
    <col min="9474" max="9474" width="18.1796875" style="57" customWidth="1"/>
    <col min="9475" max="9475" width="14.54296875" style="57" bestFit="1" customWidth="1"/>
    <col min="9476" max="9476" width="15" style="57" customWidth="1"/>
    <col min="9477" max="9477" width="14" style="57" customWidth="1"/>
    <col min="9478" max="9478" width="13.26953125" style="57" customWidth="1"/>
    <col min="9479" max="9479" width="11" style="57" bestFit="1" customWidth="1"/>
    <col min="9480" max="9480" width="8.26953125" style="57" bestFit="1" customWidth="1"/>
    <col min="9481" max="9481" width="12.453125" style="57" bestFit="1" customWidth="1"/>
    <col min="9482" max="9482" width="8.54296875" style="57" bestFit="1" customWidth="1"/>
    <col min="9483" max="9483" width="13.26953125" style="57" bestFit="1" customWidth="1"/>
    <col min="9484" max="9728" width="9.1796875" style="57"/>
    <col min="9729" max="9729" width="3.81640625" style="57" customWidth="1"/>
    <col min="9730" max="9730" width="18.1796875" style="57" customWidth="1"/>
    <col min="9731" max="9731" width="14.54296875" style="57" bestFit="1" customWidth="1"/>
    <col min="9732" max="9732" width="15" style="57" customWidth="1"/>
    <col min="9733" max="9733" width="14" style="57" customWidth="1"/>
    <col min="9734" max="9734" width="13.26953125" style="57" customWidth="1"/>
    <col min="9735" max="9735" width="11" style="57" bestFit="1" customWidth="1"/>
    <col min="9736" max="9736" width="8.26953125" style="57" bestFit="1" customWidth="1"/>
    <col min="9737" max="9737" width="12.453125" style="57" bestFit="1" customWidth="1"/>
    <col min="9738" max="9738" width="8.54296875" style="57" bestFit="1" customWidth="1"/>
    <col min="9739" max="9739" width="13.26953125" style="57" bestFit="1" customWidth="1"/>
    <col min="9740" max="9984" width="9.1796875" style="57"/>
    <col min="9985" max="9985" width="3.81640625" style="57" customWidth="1"/>
    <col min="9986" max="9986" width="18.1796875" style="57" customWidth="1"/>
    <col min="9987" max="9987" width="14.54296875" style="57" bestFit="1" customWidth="1"/>
    <col min="9988" max="9988" width="15" style="57" customWidth="1"/>
    <col min="9989" max="9989" width="14" style="57" customWidth="1"/>
    <col min="9990" max="9990" width="13.26953125" style="57" customWidth="1"/>
    <col min="9991" max="9991" width="11" style="57" bestFit="1" customWidth="1"/>
    <col min="9992" max="9992" width="8.26953125" style="57" bestFit="1" customWidth="1"/>
    <col min="9993" max="9993" width="12.453125" style="57" bestFit="1" customWidth="1"/>
    <col min="9994" max="9994" width="8.54296875" style="57" bestFit="1" customWidth="1"/>
    <col min="9995" max="9995" width="13.26953125" style="57" bestFit="1" customWidth="1"/>
    <col min="9996" max="10240" width="9.1796875" style="57"/>
    <col min="10241" max="10241" width="3.81640625" style="57" customWidth="1"/>
    <col min="10242" max="10242" width="18.1796875" style="57" customWidth="1"/>
    <col min="10243" max="10243" width="14.54296875" style="57" bestFit="1" customWidth="1"/>
    <col min="10244" max="10244" width="15" style="57" customWidth="1"/>
    <col min="10245" max="10245" width="14" style="57" customWidth="1"/>
    <col min="10246" max="10246" width="13.26953125" style="57" customWidth="1"/>
    <col min="10247" max="10247" width="11" style="57" bestFit="1" customWidth="1"/>
    <col min="10248" max="10248" width="8.26953125" style="57" bestFit="1" customWidth="1"/>
    <col min="10249" max="10249" width="12.453125" style="57" bestFit="1" customWidth="1"/>
    <col min="10250" max="10250" width="8.54296875" style="57" bestFit="1" customWidth="1"/>
    <col min="10251" max="10251" width="13.26953125" style="57" bestFit="1" customWidth="1"/>
    <col min="10252" max="10496" width="9.1796875" style="57"/>
    <col min="10497" max="10497" width="3.81640625" style="57" customWidth="1"/>
    <col min="10498" max="10498" width="18.1796875" style="57" customWidth="1"/>
    <col min="10499" max="10499" width="14.54296875" style="57" bestFit="1" customWidth="1"/>
    <col min="10500" max="10500" width="15" style="57" customWidth="1"/>
    <col min="10501" max="10501" width="14" style="57" customWidth="1"/>
    <col min="10502" max="10502" width="13.26953125" style="57" customWidth="1"/>
    <col min="10503" max="10503" width="11" style="57" bestFit="1" customWidth="1"/>
    <col min="10504" max="10504" width="8.26953125" style="57" bestFit="1" customWidth="1"/>
    <col min="10505" max="10505" width="12.453125" style="57" bestFit="1" customWidth="1"/>
    <col min="10506" max="10506" width="8.54296875" style="57" bestFit="1" customWidth="1"/>
    <col min="10507" max="10507" width="13.26953125" style="57" bestFit="1" customWidth="1"/>
    <col min="10508" max="10752" width="9.1796875" style="57"/>
    <col min="10753" max="10753" width="3.81640625" style="57" customWidth="1"/>
    <col min="10754" max="10754" width="18.1796875" style="57" customWidth="1"/>
    <col min="10755" max="10755" width="14.54296875" style="57" bestFit="1" customWidth="1"/>
    <col min="10756" max="10756" width="15" style="57" customWidth="1"/>
    <col min="10757" max="10757" width="14" style="57" customWidth="1"/>
    <col min="10758" max="10758" width="13.26953125" style="57" customWidth="1"/>
    <col min="10759" max="10759" width="11" style="57" bestFit="1" customWidth="1"/>
    <col min="10760" max="10760" width="8.26953125" style="57" bestFit="1" customWidth="1"/>
    <col min="10761" max="10761" width="12.453125" style="57" bestFit="1" customWidth="1"/>
    <col min="10762" max="10762" width="8.54296875" style="57" bestFit="1" customWidth="1"/>
    <col min="10763" max="10763" width="13.26953125" style="57" bestFit="1" customWidth="1"/>
    <col min="10764" max="11008" width="9.1796875" style="57"/>
    <col min="11009" max="11009" width="3.81640625" style="57" customWidth="1"/>
    <col min="11010" max="11010" width="18.1796875" style="57" customWidth="1"/>
    <col min="11011" max="11011" width="14.54296875" style="57" bestFit="1" customWidth="1"/>
    <col min="11012" max="11012" width="15" style="57" customWidth="1"/>
    <col min="11013" max="11013" width="14" style="57" customWidth="1"/>
    <col min="11014" max="11014" width="13.26953125" style="57" customWidth="1"/>
    <col min="11015" max="11015" width="11" style="57" bestFit="1" customWidth="1"/>
    <col min="11016" max="11016" width="8.26953125" style="57" bestFit="1" customWidth="1"/>
    <col min="11017" max="11017" width="12.453125" style="57" bestFit="1" customWidth="1"/>
    <col min="11018" max="11018" width="8.54296875" style="57" bestFit="1" customWidth="1"/>
    <col min="11019" max="11019" width="13.26953125" style="57" bestFit="1" customWidth="1"/>
    <col min="11020" max="11264" width="9.1796875" style="57"/>
    <col min="11265" max="11265" width="3.81640625" style="57" customWidth="1"/>
    <col min="11266" max="11266" width="18.1796875" style="57" customWidth="1"/>
    <col min="11267" max="11267" width="14.54296875" style="57" bestFit="1" customWidth="1"/>
    <col min="11268" max="11268" width="15" style="57" customWidth="1"/>
    <col min="11269" max="11269" width="14" style="57" customWidth="1"/>
    <col min="11270" max="11270" width="13.26953125" style="57" customWidth="1"/>
    <col min="11271" max="11271" width="11" style="57" bestFit="1" customWidth="1"/>
    <col min="11272" max="11272" width="8.26953125" style="57" bestFit="1" customWidth="1"/>
    <col min="11273" max="11273" width="12.453125" style="57" bestFit="1" customWidth="1"/>
    <col min="11274" max="11274" width="8.54296875" style="57" bestFit="1" customWidth="1"/>
    <col min="11275" max="11275" width="13.26953125" style="57" bestFit="1" customWidth="1"/>
    <col min="11276" max="11520" width="9.1796875" style="57"/>
    <col min="11521" max="11521" width="3.81640625" style="57" customWidth="1"/>
    <col min="11522" max="11522" width="18.1796875" style="57" customWidth="1"/>
    <col min="11523" max="11523" width="14.54296875" style="57" bestFit="1" customWidth="1"/>
    <col min="11524" max="11524" width="15" style="57" customWidth="1"/>
    <col min="11525" max="11525" width="14" style="57" customWidth="1"/>
    <col min="11526" max="11526" width="13.26953125" style="57" customWidth="1"/>
    <col min="11527" max="11527" width="11" style="57" bestFit="1" customWidth="1"/>
    <col min="11528" max="11528" width="8.26953125" style="57" bestFit="1" customWidth="1"/>
    <col min="11529" max="11529" width="12.453125" style="57" bestFit="1" customWidth="1"/>
    <col min="11530" max="11530" width="8.54296875" style="57" bestFit="1" customWidth="1"/>
    <col min="11531" max="11531" width="13.26953125" style="57" bestFit="1" customWidth="1"/>
    <col min="11532" max="11776" width="9.1796875" style="57"/>
    <col min="11777" max="11777" width="3.81640625" style="57" customWidth="1"/>
    <col min="11778" max="11778" width="18.1796875" style="57" customWidth="1"/>
    <col min="11779" max="11779" width="14.54296875" style="57" bestFit="1" customWidth="1"/>
    <col min="11780" max="11780" width="15" style="57" customWidth="1"/>
    <col min="11781" max="11781" width="14" style="57" customWidth="1"/>
    <col min="11782" max="11782" width="13.26953125" style="57" customWidth="1"/>
    <col min="11783" max="11783" width="11" style="57" bestFit="1" customWidth="1"/>
    <col min="11784" max="11784" width="8.26953125" style="57" bestFit="1" customWidth="1"/>
    <col min="11785" max="11785" width="12.453125" style="57" bestFit="1" customWidth="1"/>
    <col min="11786" max="11786" width="8.54296875" style="57" bestFit="1" customWidth="1"/>
    <col min="11787" max="11787" width="13.26953125" style="57" bestFit="1" customWidth="1"/>
    <col min="11788" max="12032" width="9.1796875" style="57"/>
    <col min="12033" max="12033" width="3.81640625" style="57" customWidth="1"/>
    <col min="12034" max="12034" width="18.1796875" style="57" customWidth="1"/>
    <col min="12035" max="12035" width="14.54296875" style="57" bestFit="1" customWidth="1"/>
    <col min="12036" max="12036" width="15" style="57" customWidth="1"/>
    <col min="12037" max="12037" width="14" style="57" customWidth="1"/>
    <col min="12038" max="12038" width="13.26953125" style="57" customWidth="1"/>
    <col min="12039" max="12039" width="11" style="57" bestFit="1" customWidth="1"/>
    <col min="12040" max="12040" width="8.26953125" style="57" bestFit="1" customWidth="1"/>
    <col min="12041" max="12041" width="12.453125" style="57" bestFit="1" customWidth="1"/>
    <col min="12042" max="12042" width="8.54296875" style="57" bestFit="1" customWidth="1"/>
    <col min="12043" max="12043" width="13.26953125" style="57" bestFit="1" customWidth="1"/>
    <col min="12044" max="12288" width="9.1796875" style="57"/>
    <col min="12289" max="12289" width="3.81640625" style="57" customWidth="1"/>
    <col min="12290" max="12290" width="18.1796875" style="57" customWidth="1"/>
    <col min="12291" max="12291" width="14.54296875" style="57" bestFit="1" customWidth="1"/>
    <col min="12292" max="12292" width="15" style="57" customWidth="1"/>
    <col min="12293" max="12293" width="14" style="57" customWidth="1"/>
    <col min="12294" max="12294" width="13.26953125" style="57" customWidth="1"/>
    <col min="12295" max="12295" width="11" style="57" bestFit="1" customWidth="1"/>
    <col min="12296" max="12296" width="8.26953125" style="57" bestFit="1" customWidth="1"/>
    <col min="12297" max="12297" width="12.453125" style="57" bestFit="1" customWidth="1"/>
    <col min="12298" max="12298" width="8.54296875" style="57" bestFit="1" customWidth="1"/>
    <col min="12299" max="12299" width="13.26953125" style="57" bestFit="1" customWidth="1"/>
    <col min="12300" max="12544" width="9.1796875" style="57"/>
    <col min="12545" max="12545" width="3.81640625" style="57" customWidth="1"/>
    <col min="12546" max="12546" width="18.1796875" style="57" customWidth="1"/>
    <col min="12547" max="12547" width="14.54296875" style="57" bestFit="1" customWidth="1"/>
    <col min="12548" max="12548" width="15" style="57" customWidth="1"/>
    <col min="12549" max="12549" width="14" style="57" customWidth="1"/>
    <col min="12550" max="12550" width="13.26953125" style="57" customWidth="1"/>
    <col min="12551" max="12551" width="11" style="57" bestFit="1" customWidth="1"/>
    <col min="12552" max="12552" width="8.26953125" style="57" bestFit="1" customWidth="1"/>
    <col min="12553" max="12553" width="12.453125" style="57" bestFit="1" customWidth="1"/>
    <col min="12554" max="12554" width="8.54296875" style="57" bestFit="1" customWidth="1"/>
    <col min="12555" max="12555" width="13.26953125" style="57" bestFit="1" customWidth="1"/>
    <col min="12556" max="12800" width="9.1796875" style="57"/>
    <col min="12801" max="12801" width="3.81640625" style="57" customWidth="1"/>
    <col min="12802" max="12802" width="18.1796875" style="57" customWidth="1"/>
    <col min="12803" max="12803" width="14.54296875" style="57" bestFit="1" customWidth="1"/>
    <col min="12804" max="12804" width="15" style="57" customWidth="1"/>
    <col min="12805" max="12805" width="14" style="57" customWidth="1"/>
    <col min="12806" max="12806" width="13.26953125" style="57" customWidth="1"/>
    <col min="12807" max="12807" width="11" style="57" bestFit="1" customWidth="1"/>
    <col min="12808" max="12808" width="8.26953125" style="57" bestFit="1" customWidth="1"/>
    <col min="12809" max="12809" width="12.453125" style="57" bestFit="1" customWidth="1"/>
    <col min="12810" max="12810" width="8.54296875" style="57" bestFit="1" customWidth="1"/>
    <col min="12811" max="12811" width="13.26953125" style="57" bestFit="1" customWidth="1"/>
    <col min="12812" max="13056" width="9.1796875" style="57"/>
    <col min="13057" max="13057" width="3.81640625" style="57" customWidth="1"/>
    <col min="13058" max="13058" width="18.1796875" style="57" customWidth="1"/>
    <col min="13059" max="13059" width="14.54296875" style="57" bestFit="1" customWidth="1"/>
    <col min="13060" max="13060" width="15" style="57" customWidth="1"/>
    <col min="13061" max="13061" width="14" style="57" customWidth="1"/>
    <col min="13062" max="13062" width="13.26953125" style="57" customWidth="1"/>
    <col min="13063" max="13063" width="11" style="57" bestFit="1" customWidth="1"/>
    <col min="13064" max="13064" width="8.26953125" style="57" bestFit="1" customWidth="1"/>
    <col min="13065" max="13065" width="12.453125" style="57" bestFit="1" customWidth="1"/>
    <col min="13066" max="13066" width="8.54296875" style="57" bestFit="1" customWidth="1"/>
    <col min="13067" max="13067" width="13.26953125" style="57" bestFit="1" customWidth="1"/>
    <col min="13068" max="13312" width="9.1796875" style="57"/>
    <col min="13313" max="13313" width="3.81640625" style="57" customWidth="1"/>
    <col min="13314" max="13314" width="18.1796875" style="57" customWidth="1"/>
    <col min="13315" max="13315" width="14.54296875" style="57" bestFit="1" customWidth="1"/>
    <col min="13316" max="13316" width="15" style="57" customWidth="1"/>
    <col min="13317" max="13317" width="14" style="57" customWidth="1"/>
    <col min="13318" max="13318" width="13.26953125" style="57" customWidth="1"/>
    <col min="13319" max="13319" width="11" style="57" bestFit="1" customWidth="1"/>
    <col min="13320" max="13320" width="8.26953125" style="57" bestFit="1" customWidth="1"/>
    <col min="13321" max="13321" width="12.453125" style="57" bestFit="1" customWidth="1"/>
    <col min="13322" max="13322" width="8.54296875" style="57" bestFit="1" customWidth="1"/>
    <col min="13323" max="13323" width="13.26953125" style="57" bestFit="1" customWidth="1"/>
    <col min="13324" max="13568" width="9.1796875" style="57"/>
    <col min="13569" max="13569" width="3.81640625" style="57" customWidth="1"/>
    <col min="13570" max="13570" width="18.1796875" style="57" customWidth="1"/>
    <col min="13571" max="13571" width="14.54296875" style="57" bestFit="1" customWidth="1"/>
    <col min="13572" max="13572" width="15" style="57" customWidth="1"/>
    <col min="13573" max="13573" width="14" style="57" customWidth="1"/>
    <col min="13574" max="13574" width="13.26953125" style="57" customWidth="1"/>
    <col min="13575" max="13575" width="11" style="57" bestFit="1" customWidth="1"/>
    <col min="13576" max="13576" width="8.26953125" style="57" bestFit="1" customWidth="1"/>
    <col min="13577" max="13577" width="12.453125" style="57" bestFit="1" customWidth="1"/>
    <col min="13578" max="13578" width="8.54296875" style="57" bestFit="1" customWidth="1"/>
    <col min="13579" max="13579" width="13.26953125" style="57" bestFit="1" customWidth="1"/>
    <col min="13580" max="13824" width="9.1796875" style="57"/>
    <col min="13825" max="13825" width="3.81640625" style="57" customWidth="1"/>
    <col min="13826" max="13826" width="18.1796875" style="57" customWidth="1"/>
    <col min="13827" max="13827" width="14.54296875" style="57" bestFit="1" customWidth="1"/>
    <col min="13828" max="13828" width="15" style="57" customWidth="1"/>
    <col min="13829" max="13829" width="14" style="57" customWidth="1"/>
    <col min="13830" max="13830" width="13.26953125" style="57" customWidth="1"/>
    <col min="13831" max="13831" width="11" style="57" bestFit="1" customWidth="1"/>
    <col min="13832" max="13832" width="8.26953125" style="57" bestFit="1" customWidth="1"/>
    <col min="13833" max="13833" width="12.453125" style="57" bestFit="1" customWidth="1"/>
    <col min="13834" max="13834" width="8.54296875" style="57" bestFit="1" customWidth="1"/>
    <col min="13835" max="13835" width="13.26953125" style="57" bestFit="1" customWidth="1"/>
    <col min="13836" max="14080" width="9.1796875" style="57"/>
    <col min="14081" max="14081" width="3.81640625" style="57" customWidth="1"/>
    <col min="14082" max="14082" width="18.1796875" style="57" customWidth="1"/>
    <col min="14083" max="14083" width="14.54296875" style="57" bestFit="1" customWidth="1"/>
    <col min="14084" max="14084" width="15" style="57" customWidth="1"/>
    <col min="14085" max="14085" width="14" style="57" customWidth="1"/>
    <col min="14086" max="14086" width="13.26953125" style="57" customWidth="1"/>
    <col min="14087" max="14087" width="11" style="57" bestFit="1" customWidth="1"/>
    <col min="14088" max="14088" width="8.26953125" style="57" bestFit="1" customWidth="1"/>
    <col min="14089" max="14089" width="12.453125" style="57" bestFit="1" customWidth="1"/>
    <col min="14090" max="14090" width="8.54296875" style="57" bestFit="1" customWidth="1"/>
    <col min="14091" max="14091" width="13.26953125" style="57" bestFit="1" customWidth="1"/>
    <col min="14092" max="14336" width="9.1796875" style="57"/>
    <col min="14337" max="14337" width="3.81640625" style="57" customWidth="1"/>
    <col min="14338" max="14338" width="18.1796875" style="57" customWidth="1"/>
    <col min="14339" max="14339" width="14.54296875" style="57" bestFit="1" customWidth="1"/>
    <col min="14340" max="14340" width="15" style="57" customWidth="1"/>
    <col min="14341" max="14341" width="14" style="57" customWidth="1"/>
    <col min="14342" max="14342" width="13.26953125" style="57" customWidth="1"/>
    <col min="14343" max="14343" width="11" style="57" bestFit="1" customWidth="1"/>
    <col min="14344" max="14344" width="8.26953125" style="57" bestFit="1" customWidth="1"/>
    <col min="14345" max="14345" width="12.453125" style="57" bestFit="1" customWidth="1"/>
    <col min="14346" max="14346" width="8.54296875" style="57" bestFit="1" customWidth="1"/>
    <col min="14347" max="14347" width="13.26953125" style="57" bestFit="1" customWidth="1"/>
    <col min="14348" max="14592" width="9.1796875" style="57"/>
    <col min="14593" max="14593" width="3.81640625" style="57" customWidth="1"/>
    <col min="14594" max="14594" width="18.1796875" style="57" customWidth="1"/>
    <col min="14595" max="14595" width="14.54296875" style="57" bestFit="1" customWidth="1"/>
    <col min="14596" max="14596" width="15" style="57" customWidth="1"/>
    <col min="14597" max="14597" width="14" style="57" customWidth="1"/>
    <col min="14598" max="14598" width="13.26953125" style="57" customWidth="1"/>
    <col min="14599" max="14599" width="11" style="57" bestFit="1" customWidth="1"/>
    <col min="14600" max="14600" width="8.26953125" style="57" bestFit="1" customWidth="1"/>
    <col min="14601" max="14601" width="12.453125" style="57" bestFit="1" customWidth="1"/>
    <col min="14602" max="14602" width="8.54296875" style="57" bestFit="1" customWidth="1"/>
    <col min="14603" max="14603" width="13.26953125" style="57" bestFit="1" customWidth="1"/>
    <col min="14604" max="14848" width="9.1796875" style="57"/>
    <col min="14849" max="14849" width="3.81640625" style="57" customWidth="1"/>
    <col min="14850" max="14850" width="18.1796875" style="57" customWidth="1"/>
    <col min="14851" max="14851" width="14.54296875" style="57" bestFit="1" customWidth="1"/>
    <col min="14852" max="14852" width="15" style="57" customWidth="1"/>
    <col min="14853" max="14853" width="14" style="57" customWidth="1"/>
    <col min="14854" max="14854" width="13.26953125" style="57" customWidth="1"/>
    <col min="14855" max="14855" width="11" style="57" bestFit="1" customWidth="1"/>
    <col min="14856" max="14856" width="8.26953125" style="57" bestFit="1" customWidth="1"/>
    <col min="14857" max="14857" width="12.453125" style="57" bestFit="1" customWidth="1"/>
    <col min="14858" max="14858" width="8.54296875" style="57" bestFit="1" customWidth="1"/>
    <col min="14859" max="14859" width="13.26953125" style="57" bestFit="1" customWidth="1"/>
    <col min="14860" max="15104" width="9.1796875" style="57"/>
    <col min="15105" max="15105" width="3.81640625" style="57" customWidth="1"/>
    <col min="15106" max="15106" width="18.1796875" style="57" customWidth="1"/>
    <col min="15107" max="15107" width="14.54296875" style="57" bestFit="1" customWidth="1"/>
    <col min="15108" max="15108" width="15" style="57" customWidth="1"/>
    <col min="15109" max="15109" width="14" style="57" customWidth="1"/>
    <col min="15110" max="15110" width="13.26953125" style="57" customWidth="1"/>
    <col min="15111" max="15111" width="11" style="57" bestFit="1" customWidth="1"/>
    <col min="15112" max="15112" width="8.26953125" style="57" bestFit="1" customWidth="1"/>
    <col min="15113" max="15113" width="12.453125" style="57" bestFit="1" customWidth="1"/>
    <col min="15114" max="15114" width="8.54296875" style="57" bestFit="1" customWidth="1"/>
    <col min="15115" max="15115" width="13.26953125" style="57" bestFit="1" customWidth="1"/>
    <col min="15116" max="15360" width="9.1796875" style="57"/>
    <col min="15361" max="15361" width="3.81640625" style="57" customWidth="1"/>
    <col min="15362" max="15362" width="18.1796875" style="57" customWidth="1"/>
    <col min="15363" max="15363" width="14.54296875" style="57" bestFit="1" customWidth="1"/>
    <col min="15364" max="15364" width="15" style="57" customWidth="1"/>
    <col min="15365" max="15365" width="14" style="57" customWidth="1"/>
    <col min="15366" max="15366" width="13.26953125" style="57" customWidth="1"/>
    <col min="15367" max="15367" width="11" style="57" bestFit="1" customWidth="1"/>
    <col min="15368" max="15368" width="8.26953125" style="57" bestFit="1" customWidth="1"/>
    <col min="15369" max="15369" width="12.453125" style="57" bestFit="1" customWidth="1"/>
    <col min="15370" max="15370" width="8.54296875" style="57" bestFit="1" customWidth="1"/>
    <col min="15371" max="15371" width="13.26953125" style="57" bestFit="1" customWidth="1"/>
    <col min="15372" max="15616" width="9.1796875" style="57"/>
    <col min="15617" max="15617" width="3.81640625" style="57" customWidth="1"/>
    <col min="15618" max="15618" width="18.1796875" style="57" customWidth="1"/>
    <col min="15619" max="15619" width="14.54296875" style="57" bestFit="1" customWidth="1"/>
    <col min="15620" max="15620" width="15" style="57" customWidth="1"/>
    <col min="15621" max="15621" width="14" style="57" customWidth="1"/>
    <col min="15622" max="15622" width="13.26953125" style="57" customWidth="1"/>
    <col min="15623" max="15623" width="11" style="57" bestFit="1" customWidth="1"/>
    <col min="15624" max="15624" width="8.26953125" style="57" bestFit="1" customWidth="1"/>
    <col min="15625" max="15625" width="12.453125" style="57" bestFit="1" customWidth="1"/>
    <col min="15626" max="15626" width="8.54296875" style="57" bestFit="1" customWidth="1"/>
    <col min="15627" max="15627" width="13.26953125" style="57" bestFit="1" customWidth="1"/>
    <col min="15628" max="15872" width="9.1796875" style="57"/>
    <col min="15873" max="15873" width="3.81640625" style="57" customWidth="1"/>
    <col min="15874" max="15874" width="18.1796875" style="57" customWidth="1"/>
    <col min="15875" max="15875" width="14.54296875" style="57" bestFit="1" customWidth="1"/>
    <col min="15876" max="15876" width="15" style="57" customWidth="1"/>
    <col min="15877" max="15877" width="14" style="57" customWidth="1"/>
    <col min="15878" max="15878" width="13.26953125" style="57" customWidth="1"/>
    <col min="15879" max="15879" width="11" style="57" bestFit="1" customWidth="1"/>
    <col min="15880" max="15880" width="8.26953125" style="57" bestFit="1" customWidth="1"/>
    <col min="15881" max="15881" width="12.453125" style="57" bestFit="1" customWidth="1"/>
    <col min="15882" max="15882" width="8.54296875" style="57" bestFit="1" customWidth="1"/>
    <col min="15883" max="15883" width="13.26953125" style="57" bestFit="1" customWidth="1"/>
    <col min="15884" max="16128" width="9.1796875" style="57"/>
    <col min="16129" max="16129" width="3.81640625" style="57" customWidth="1"/>
    <col min="16130" max="16130" width="18.1796875" style="57" customWidth="1"/>
    <col min="16131" max="16131" width="14.54296875" style="57" bestFit="1" customWidth="1"/>
    <col min="16132" max="16132" width="15" style="57" customWidth="1"/>
    <col min="16133" max="16133" width="14" style="57" customWidth="1"/>
    <col min="16134" max="16134" width="13.26953125" style="57" customWidth="1"/>
    <col min="16135" max="16135" width="11" style="57" bestFit="1" customWidth="1"/>
    <col min="16136" max="16136" width="8.26953125" style="57" bestFit="1" customWidth="1"/>
    <col min="16137" max="16137" width="12.453125" style="57" bestFit="1" customWidth="1"/>
    <col min="16138" max="16138" width="8.54296875" style="57" bestFit="1" customWidth="1"/>
    <col min="16139" max="16139" width="13.26953125" style="57" bestFit="1" customWidth="1"/>
    <col min="16140" max="16384" width="9.1796875" style="57"/>
  </cols>
  <sheetData>
    <row r="1" spans="1:14" ht="22" x14ac:dyDescent="0.35">
      <c r="A1" s="1"/>
      <c r="B1" s="2" t="s">
        <v>0</v>
      </c>
      <c r="C1" s="1"/>
      <c r="D1" s="1"/>
      <c r="E1" s="1"/>
      <c r="F1" s="4"/>
      <c r="G1" s="5" t="s">
        <v>1</v>
      </c>
      <c r="H1" s="46">
        <v>31</v>
      </c>
      <c r="I1" s="7"/>
      <c r="J1" s="8"/>
      <c r="K1" s="1"/>
      <c r="L1" s="1"/>
      <c r="M1" s="8"/>
      <c r="N1" s="1"/>
    </row>
    <row r="2" spans="1:14" x14ac:dyDescent="0.25">
      <c r="A2" s="1"/>
      <c r="B2" s="1"/>
      <c r="C2" s="1"/>
      <c r="D2" s="1"/>
      <c r="E2" s="1"/>
      <c r="F2" s="9"/>
      <c r="G2" s="10" t="s">
        <v>2</v>
      </c>
      <c r="H2" s="46"/>
      <c r="I2" s="7"/>
      <c r="J2" s="8"/>
      <c r="K2" s="1"/>
      <c r="L2" s="1"/>
      <c r="M2" s="8"/>
      <c r="N2" s="1"/>
    </row>
    <row r="3" spans="1:14" x14ac:dyDescent="0.25">
      <c r="A3" s="1" t="s">
        <v>3</v>
      </c>
      <c r="B3" s="1"/>
      <c r="C3" s="1"/>
      <c r="D3" s="1"/>
      <c r="E3" s="1"/>
      <c r="F3" s="4"/>
      <c r="G3" s="1"/>
      <c r="H3" s="1"/>
      <c r="I3" s="7"/>
      <c r="J3" s="8"/>
      <c r="K3" s="12"/>
      <c r="L3" s="1"/>
      <c r="M3" s="8"/>
      <c r="N3" s="1"/>
    </row>
    <row r="4" spans="1:14" x14ac:dyDescent="0.25">
      <c r="A4" s="1" t="s">
        <v>101</v>
      </c>
      <c r="B4" s="1"/>
      <c r="C4" s="1"/>
      <c r="D4" s="1"/>
      <c r="E4" s="1"/>
      <c r="F4" s="4"/>
      <c r="G4" s="1"/>
      <c r="H4" s="1"/>
      <c r="I4" s="7"/>
      <c r="J4" s="8"/>
      <c r="K4" s="12"/>
      <c r="L4" s="1"/>
      <c r="M4" s="8"/>
      <c r="N4" s="1"/>
    </row>
    <row r="5" spans="1:14" x14ac:dyDescent="0.25">
      <c r="A5" s="1"/>
      <c r="B5" s="1" t="s">
        <v>5</v>
      </c>
      <c r="C5" s="1"/>
      <c r="D5" s="1"/>
      <c r="E5" s="1"/>
      <c r="F5" s="4"/>
      <c r="G5" s="1"/>
      <c r="H5" s="1"/>
      <c r="I5" s="7"/>
      <c r="J5" s="8"/>
      <c r="K5" s="12"/>
      <c r="L5" s="1"/>
      <c r="M5" s="8"/>
      <c r="N5" s="1"/>
    </row>
    <row r="6" spans="1:14" ht="60.75" customHeight="1" x14ac:dyDescent="0.3">
      <c r="A6" s="154"/>
      <c r="B6" s="155" t="s">
        <v>186</v>
      </c>
      <c r="C6" s="15">
        <v>2737</v>
      </c>
      <c r="D6" s="1"/>
      <c r="E6" s="1"/>
      <c r="F6" s="4"/>
      <c r="G6" s="1"/>
      <c r="H6" s="1"/>
      <c r="I6" s="7"/>
      <c r="J6" s="8"/>
      <c r="K6" s="12"/>
      <c r="L6" s="1"/>
      <c r="M6" s="8"/>
      <c r="N6" s="1"/>
    </row>
    <row r="7" spans="1:14" ht="80.25" customHeight="1" x14ac:dyDescent="0.25">
      <c r="A7" s="16" t="s">
        <v>7</v>
      </c>
      <c r="B7" s="16" t="s">
        <v>8</v>
      </c>
      <c r="C7" s="16" t="s">
        <v>9</v>
      </c>
      <c r="D7" s="17" t="s">
        <v>10</v>
      </c>
      <c r="E7" s="18" t="s">
        <v>11</v>
      </c>
      <c r="F7" s="20" t="s">
        <v>13</v>
      </c>
      <c r="G7" s="21" t="s">
        <v>14</v>
      </c>
      <c r="H7" s="20" t="s">
        <v>15</v>
      </c>
      <c r="I7" s="16" t="s">
        <v>16</v>
      </c>
      <c r="J7" s="16" t="s">
        <v>17</v>
      </c>
      <c r="K7" s="20" t="s">
        <v>18</v>
      </c>
      <c r="L7" s="1"/>
    </row>
    <row r="8" spans="1:14" x14ac:dyDescent="0.25">
      <c r="A8" s="22" t="s">
        <v>19</v>
      </c>
      <c r="B8" s="156">
        <v>44367</v>
      </c>
      <c r="C8" s="24" t="s">
        <v>70</v>
      </c>
      <c r="D8" s="25" t="s">
        <v>148</v>
      </c>
      <c r="E8" s="26" t="s">
        <v>22</v>
      </c>
      <c r="F8" s="22">
        <v>31</v>
      </c>
      <c r="G8" s="29">
        <f>ROUND(F8/$H$1,3)</f>
        <v>1</v>
      </c>
      <c r="H8" s="30">
        <f>ROUND(G8*$C$6,2)</f>
        <v>2737</v>
      </c>
      <c r="I8" s="24"/>
      <c r="J8" s="22"/>
      <c r="K8" s="31">
        <f>H8/F8*J8*5%</f>
        <v>0</v>
      </c>
      <c r="L8" s="1"/>
      <c r="M8" s="1"/>
      <c r="N8" s="1"/>
    </row>
    <row r="9" spans="1:14" x14ac:dyDescent="0.25">
      <c r="A9" s="22" t="s">
        <v>24</v>
      </c>
      <c r="B9" s="156">
        <v>45097</v>
      </c>
      <c r="C9" s="23" t="s">
        <v>150</v>
      </c>
      <c r="D9" s="25" t="s">
        <v>151</v>
      </c>
      <c r="E9" s="26" t="s">
        <v>152</v>
      </c>
      <c r="F9" s="22">
        <v>25</v>
      </c>
      <c r="G9" s="29">
        <f>ROUND(F9/$H$1,3)</f>
        <v>0.80600000000000005</v>
      </c>
      <c r="H9" s="30">
        <f>ROUND(G9*$C$6,2)</f>
        <v>2206.02</v>
      </c>
      <c r="I9" s="24" t="s">
        <v>32</v>
      </c>
      <c r="J9" s="22">
        <v>3</v>
      </c>
      <c r="K9" s="31">
        <f>H9/F9*J9*5%</f>
        <v>13.23612</v>
      </c>
      <c r="L9" s="1"/>
      <c r="M9" s="1"/>
      <c r="N9" s="1"/>
    </row>
    <row r="10" spans="1:14" x14ac:dyDescent="0.25">
      <c r="A10" s="22" t="s">
        <v>28</v>
      </c>
      <c r="B10" s="156">
        <v>46034</v>
      </c>
      <c r="C10" s="24" t="s">
        <v>153</v>
      </c>
      <c r="D10" s="34" t="s">
        <v>154</v>
      </c>
      <c r="E10" s="27" t="s">
        <v>78</v>
      </c>
      <c r="F10" s="22">
        <v>20</v>
      </c>
      <c r="G10" s="29">
        <f>ROUND(F10/$H$1,3)</f>
        <v>0.64500000000000002</v>
      </c>
      <c r="H10" s="30">
        <f>ROUND(G10*$C$6,2)</f>
        <v>1765.37</v>
      </c>
      <c r="I10" s="24"/>
      <c r="J10" s="22"/>
      <c r="K10" s="31">
        <f>H10/F10*J10*5%</f>
        <v>0</v>
      </c>
      <c r="L10" s="1"/>
      <c r="M10" s="1"/>
      <c r="N10" s="1"/>
    </row>
    <row r="11" spans="1:14" x14ac:dyDescent="0.25">
      <c r="A11" s="22" t="s">
        <v>33</v>
      </c>
      <c r="B11" s="156">
        <v>45097</v>
      </c>
      <c r="C11" s="24" t="s">
        <v>155</v>
      </c>
      <c r="D11" s="25" t="s">
        <v>156</v>
      </c>
      <c r="E11" s="26" t="s">
        <v>22</v>
      </c>
      <c r="F11" s="22">
        <v>31</v>
      </c>
      <c r="G11" s="29">
        <f>ROUND(F11/$H$1,3)</f>
        <v>1</v>
      </c>
      <c r="H11" s="30">
        <f>ROUND(G11*$C$6,2)</f>
        <v>2737</v>
      </c>
      <c r="I11" s="24" t="s">
        <v>40</v>
      </c>
      <c r="J11" s="22">
        <v>31</v>
      </c>
      <c r="K11" s="31">
        <f>H11/F11*J11*5%</f>
        <v>136.85</v>
      </c>
      <c r="L11" s="1"/>
      <c r="M11" s="1"/>
      <c r="N11" s="1"/>
    </row>
    <row r="12" spans="1:14" x14ac:dyDescent="0.25">
      <c r="A12" s="22"/>
      <c r="B12" s="38" t="s">
        <v>41</v>
      </c>
      <c r="C12" s="22"/>
      <c r="D12" s="39"/>
      <c r="E12" s="40"/>
      <c r="F12" s="22"/>
      <c r="G12" s="42">
        <f>SUM(G8:G11)</f>
        <v>3.4510000000000001</v>
      </c>
      <c r="H12" s="30">
        <f>SUM(H8:H11)</f>
        <v>9445.39</v>
      </c>
      <c r="I12" s="24"/>
      <c r="J12" s="22"/>
      <c r="K12" s="31">
        <f>SUM(K8:K11)</f>
        <v>150.08611999999999</v>
      </c>
      <c r="L12" s="1"/>
      <c r="M12" s="1"/>
      <c r="N12" s="1"/>
    </row>
    <row r="13" spans="1:14" x14ac:dyDescent="0.25">
      <c r="A13" s="22"/>
      <c r="B13" s="43" t="s">
        <v>42</v>
      </c>
      <c r="C13" s="166">
        <f>H12-K12</f>
        <v>9295.3038799999995</v>
      </c>
      <c r="D13" s="166"/>
      <c r="E13" s="166"/>
      <c r="F13" s="166"/>
      <c r="G13" s="166"/>
      <c r="H13" s="166"/>
      <c r="I13" s="166"/>
      <c r="J13" s="166"/>
      <c r="K13" s="166"/>
      <c r="L13" s="1"/>
      <c r="M13" s="1"/>
      <c r="N13" s="1"/>
    </row>
    <row r="14" spans="1:14" x14ac:dyDescent="0.25">
      <c r="A14" s="1"/>
      <c r="B14" s="1"/>
      <c r="C14" s="8"/>
      <c r="D14" s="8"/>
      <c r="E14" s="8"/>
      <c r="F14" s="8"/>
      <c r="G14" s="8"/>
      <c r="H14" s="8"/>
      <c r="I14" s="8"/>
      <c r="J14" s="8"/>
      <c r="K14" s="8"/>
      <c r="L14" s="8"/>
      <c r="M14" s="8"/>
      <c r="N14" s="1"/>
    </row>
    <row r="15" spans="1:14" ht="31.5" x14ac:dyDescent="0.25">
      <c r="A15" s="1"/>
      <c r="B15" s="5" t="s">
        <v>187</v>
      </c>
      <c r="C15" s="161" t="s">
        <v>188</v>
      </c>
      <c r="D15" s="161" t="s">
        <v>189</v>
      </c>
      <c r="E15" s="161" t="s">
        <v>190</v>
      </c>
      <c r="F15" s="162" t="s">
        <v>191</v>
      </c>
      <c r="G15" s="8"/>
      <c r="H15" s="8"/>
      <c r="I15" s="8"/>
      <c r="J15" s="8"/>
      <c r="K15" s="8"/>
      <c r="L15" s="8"/>
      <c r="M15" s="8"/>
      <c r="N15" s="1"/>
    </row>
    <row r="16" spans="1:14" x14ac:dyDescent="0.25">
      <c r="A16" s="1"/>
      <c r="B16" s="1" t="s">
        <v>192</v>
      </c>
      <c r="C16" s="7">
        <v>10</v>
      </c>
      <c r="D16" s="163"/>
      <c r="E16" s="163"/>
      <c r="F16" s="8"/>
      <c r="G16" s="8"/>
      <c r="H16" s="8"/>
      <c r="I16" s="8"/>
      <c r="J16" s="8"/>
      <c r="K16" s="8"/>
      <c r="L16" s="8"/>
      <c r="M16" s="8"/>
      <c r="N16" s="1"/>
    </row>
    <row r="17" spans="1:16" x14ac:dyDescent="0.25">
      <c r="A17" s="1"/>
      <c r="B17" s="1" t="s">
        <v>193</v>
      </c>
      <c r="C17" s="7">
        <f>G12</f>
        <v>3.4510000000000001</v>
      </c>
      <c r="D17" s="163"/>
      <c r="E17" s="163"/>
      <c r="F17" s="8"/>
      <c r="G17" s="8"/>
      <c r="H17" s="8"/>
      <c r="I17" s="8"/>
      <c r="J17" s="8"/>
      <c r="K17" s="8"/>
      <c r="L17" s="8"/>
      <c r="M17" s="8"/>
      <c r="N17" s="1"/>
    </row>
    <row r="18" spans="1:16" x14ac:dyDescent="0.25">
      <c r="A18" s="1"/>
      <c r="B18" s="1" t="s">
        <v>194</v>
      </c>
      <c r="C18" s="7">
        <f>C16-C17</f>
        <v>6.5489999999999995</v>
      </c>
      <c r="D18" s="163">
        <v>2737</v>
      </c>
      <c r="E18" s="163">
        <f>C18*D18</f>
        <v>17924.612999999998</v>
      </c>
      <c r="F18" s="8">
        <f>E18*0.05</f>
        <v>896.23064999999997</v>
      </c>
      <c r="G18" s="8"/>
      <c r="H18" s="8"/>
      <c r="I18" s="8"/>
      <c r="J18" s="8"/>
      <c r="K18" s="8"/>
      <c r="L18" s="8"/>
      <c r="M18" s="8"/>
      <c r="N18" s="1"/>
    </row>
    <row r="19" spans="1:16" x14ac:dyDescent="0.25">
      <c r="A19" s="1"/>
      <c r="B19" s="1"/>
      <c r="C19" s="8"/>
      <c r="D19" s="8"/>
      <c r="E19" s="8"/>
      <c r="F19" s="8"/>
      <c r="G19" s="8"/>
      <c r="H19" s="8"/>
      <c r="I19" s="8"/>
      <c r="J19" s="8"/>
      <c r="K19" s="8"/>
      <c r="L19" s="8"/>
      <c r="M19" s="8"/>
      <c r="N19" s="1"/>
    </row>
    <row r="20" spans="1:16" x14ac:dyDescent="0.25">
      <c r="A20" s="1"/>
      <c r="B20" s="1"/>
      <c r="C20" s="8"/>
      <c r="D20" s="8"/>
      <c r="E20" s="8"/>
      <c r="F20" s="8"/>
      <c r="G20" s="8"/>
      <c r="H20" s="8"/>
      <c r="I20" s="8"/>
      <c r="J20" s="8"/>
      <c r="K20" s="8"/>
      <c r="L20" s="8"/>
      <c r="M20" s="8"/>
      <c r="N20" s="1"/>
    </row>
    <row r="21" spans="1:16" x14ac:dyDescent="0.25">
      <c r="A21" s="1" t="s">
        <v>138</v>
      </c>
      <c r="B21" s="1"/>
      <c r="C21" s="1"/>
      <c r="D21" s="1"/>
      <c r="E21" s="1"/>
      <c r="F21" s="4"/>
      <c r="G21" s="44"/>
      <c r="H21" s="1"/>
      <c r="I21" s="7"/>
      <c r="J21" s="8"/>
      <c r="K21" s="3"/>
      <c r="L21" s="1"/>
      <c r="M21" s="8"/>
      <c r="N21" s="1"/>
    </row>
    <row r="22" spans="1:16" x14ac:dyDescent="0.25">
      <c r="A22" s="1"/>
      <c r="B22" s="1" t="s">
        <v>44</v>
      </c>
      <c r="C22" s="1"/>
      <c r="D22" s="1"/>
      <c r="E22" s="1"/>
      <c r="F22" s="4"/>
      <c r="G22" s="44"/>
      <c r="H22" s="1"/>
      <c r="I22" s="7"/>
      <c r="J22" s="8"/>
      <c r="K22" s="3"/>
      <c r="L22" s="1"/>
      <c r="M22" s="8"/>
      <c r="N22" s="1"/>
    </row>
    <row r="23" spans="1:16" x14ac:dyDescent="0.25">
      <c r="A23" s="1"/>
      <c r="B23" s="1" t="s">
        <v>45</v>
      </c>
      <c r="C23" s="1"/>
      <c r="D23" s="1"/>
      <c r="E23" s="1"/>
      <c r="F23" s="4"/>
      <c r="G23" s="44"/>
      <c r="H23" s="1"/>
      <c r="I23" s="7"/>
      <c r="J23" s="8"/>
      <c r="K23" s="3"/>
      <c r="L23" s="1"/>
      <c r="M23" s="8"/>
      <c r="N23" s="1"/>
    </row>
    <row r="24" spans="1:16" x14ac:dyDescent="0.25">
      <c r="A24" s="1"/>
      <c r="B24" s="1"/>
      <c r="C24" s="1"/>
      <c r="D24" s="1"/>
      <c r="E24" s="1"/>
      <c r="F24" s="4"/>
      <c r="G24" s="44"/>
      <c r="H24" s="1"/>
      <c r="I24" s="7"/>
      <c r="J24" s="8"/>
      <c r="K24" s="3"/>
      <c r="L24" s="1"/>
      <c r="M24" s="8"/>
      <c r="N24" s="1"/>
    </row>
    <row r="25" spans="1:16" x14ac:dyDescent="0.25">
      <c r="A25" s="1"/>
      <c r="B25" s="46" t="s">
        <v>46</v>
      </c>
      <c r="C25" s="1"/>
      <c r="D25" s="1"/>
      <c r="E25" s="1"/>
      <c r="F25" s="4"/>
      <c r="G25" s="44"/>
      <c r="H25" s="1"/>
      <c r="I25" s="7"/>
      <c r="J25" s="8"/>
      <c r="K25" s="3"/>
      <c r="L25" s="1"/>
      <c r="M25" s="8"/>
      <c r="N25" s="1"/>
    </row>
    <row r="26" spans="1:16" x14ac:dyDescent="0.25">
      <c r="A26" s="1" t="s">
        <v>47</v>
      </c>
      <c r="B26" s="1" t="s">
        <v>157</v>
      </c>
      <c r="C26" s="1"/>
      <c r="D26" s="1"/>
      <c r="E26" s="1"/>
      <c r="F26" s="4"/>
      <c r="G26" s="3"/>
      <c r="H26" s="3"/>
      <c r="I26" s="7"/>
      <c r="J26" s="8"/>
      <c r="K26" s="3"/>
      <c r="L26" s="1"/>
      <c r="M26" s="8"/>
      <c r="N26" s="1"/>
      <c r="O26" s="1"/>
      <c r="P26" s="1"/>
    </row>
    <row r="27" spans="1:16" x14ac:dyDescent="0.25">
      <c r="A27" s="1" t="s">
        <v>47</v>
      </c>
      <c r="B27" s="1" t="s">
        <v>49</v>
      </c>
      <c r="C27" s="1"/>
      <c r="D27" s="1"/>
      <c r="E27" s="1"/>
      <c r="F27" s="4"/>
      <c r="G27" s="1"/>
      <c r="H27" s="1"/>
      <c r="I27" s="7"/>
      <c r="J27" s="8"/>
      <c r="K27" s="1"/>
      <c r="L27" s="1"/>
      <c r="M27" s="8"/>
      <c r="N27" s="1"/>
      <c r="O27" s="1"/>
      <c r="P27" s="1"/>
    </row>
    <row r="28" spans="1:16" s="1" customFormat="1" ht="10" x14ac:dyDescent="0.2">
      <c r="A28" s="1" t="s">
        <v>47</v>
      </c>
      <c r="B28" s="1" t="s">
        <v>158</v>
      </c>
      <c r="D28" s="3"/>
      <c r="F28" s="4"/>
      <c r="I28" s="8"/>
      <c r="J28" s="7"/>
      <c r="K28" s="8"/>
      <c r="N28" s="8"/>
    </row>
    <row r="29" spans="1:16" s="1" customFormat="1" ht="10" x14ac:dyDescent="0.2">
      <c r="A29" s="1" t="s">
        <v>47</v>
      </c>
      <c r="B29" s="1" t="s">
        <v>195</v>
      </c>
      <c r="D29" s="3"/>
      <c r="F29" s="4"/>
      <c r="I29" s="8"/>
      <c r="J29" s="7"/>
      <c r="K29" s="8"/>
      <c r="N29" s="8"/>
    </row>
    <row r="30" spans="1:16" x14ac:dyDescent="0.25">
      <c r="A30" s="1"/>
      <c r="B30" s="46"/>
      <c r="C30" s="48"/>
      <c r="D30" s="48"/>
      <c r="E30" s="50"/>
      <c r="F30" s="51"/>
      <c r="G30" s="1"/>
      <c r="H30" s="1"/>
      <c r="I30" s="7"/>
      <c r="J30" s="8"/>
      <c r="K30" s="1"/>
      <c r="L30" s="1"/>
      <c r="M30" s="8"/>
      <c r="N30" s="1"/>
    </row>
    <row r="31" spans="1:16" x14ac:dyDescent="0.25">
      <c r="A31" s="1"/>
      <c r="B31" s="1"/>
      <c r="C31" s="1"/>
      <c r="D31" s="1"/>
      <c r="E31" s="1"/>
      <c r="F31" s="4"/>
      <c r="G31" s="1"/>
      <c r="H31" s="1"/>
      <c r="I31" s="7"/>
      <c r="J31" s="8"/>
      <c r="K31" s="1"/>
      <c r="L31" s="1"/>
      <c r="M31" s="8"/>
      <c r="N31" s="1"/>
    </row>
    <row r="32" spans="1:16" x14ac:dyDescent="0.25">
      <c r="A32" s="1"/>
      <c r="B32" s="46"/>
      <c r="C32" s="46"/>
      <c r="D32" s="46"/>
      <c r="E32" s="46"/>
      <c r="F32" s="4"/>
      <c r="G32" s="1"/>
      <c r="H32" s="1"/>
      <c r="I32" s="7"/>
      <c r="J32" s="8"/>
      <c r="K32" s="1"/>
      <c r="L32" s="1"/>
      <c r="M32" s="8"/>
      <c r="N32" s="1"/>
    </row>
    <row r="33" spans="1:14" x14ac:dyDescent="0.25">
      <c r="A33" s="1"/>
      <c r="B33" s="1"/>
      <c r="C33" s="1"/>
      <c r="D33" s="1"/>
      <c r="E33" s="1"/>
      <c r="F33" s="4"/>
      <c r="G33" s="1"/>
      <c r="H33" s="1"/>
      <c r="I33" s="7"/>
      <c r="J33" s="8"/>
      <c r="K33" s="1"/>
      <c r="L33" s="1"/>
      <c r="M33" s="8"/>
      <c r="N33" s="1"/>
    </row>
    <row r="34" spans="1:14" x14ac:dyDescent="0.25">
      <c r="B34" s="1"/>
      <c r="C34" s="1"/>
      <c r="D34" s="1"/>
      <c r="E34" s="1"/>
      <c r="F34" s="4"/>
      <c r="G34" s="1"/>
      <c r="H34" s="1"/>
      <c r="I34" s="7"/>
      <c r="J34" s="8"/>
      <c r="K34" s="1"/>
      <c r="L34" s="1"/>
      <c r="M34" s="8"/>
      <c r="N34" s="1"/>
    </row>
    <row r="35" spans="1:14" x14ac:dyDescent="0.25">
      <c r="A35" s="1"/>
      <c r="B35" s="1"/>
      <c r="C35" s="1"/>
      <c r="D35" s="1"/>
      <c r="E35" s="1"/>
      <c r="F35" s="4"/>
      <c r="G35" s="1"/>
      <c r="H35" s="1"/>
      <c r="I35" s="7"/>
      <c r="J35" s="8"/>
      <c r="K35" s="1"/>
      <c r="L35" s="1"/>
      <c r="M35" s="8"/>
      <c r="N35" s="1"/>
    </row>
  </sheetData>
  <mergeCells count="1">
    <mergeCell ref="C13:K13"/>
  </mergeCells>
  <printOptions gridLines="1"/>
  <pageMargins left="0.75" right="0.75" top="1" bottom="1" header="0" footer="0"/>
  <pageSetup paperSize="9" orientation="landscape" r:id="rId1"/>
  <headerFooter alignWithMargins="0">
    <oddHeader>&amp;R&amp;11Halduslepingu lisa 2</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9D570-2E1F-441D-8AAA-C853FE64C67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20</vt:i4>
      </vt:variant>
      <vt:variant>
        <vt:lpstr>Nimega vahemikud</vt:lpstr>
      </vt:variant>
      <vt:variant>
        <vt:i4>1</vt:i4>
      </vt:variant>
    </vt:vector>
  </HeadingPairs>
  <TitlesOfParts>
    <vt:vector size="21" baseType="lpstr">
      <vt:lpstr>IET</vt:lpstr>
      <vt:lpstr>IET autistid</vt:lpstr>
      <vt:lpstr>IET päeva- ja nädalahoid</vt:lpstr>
      <vt:lpstr>Päeva- ja nädalahoid</vt:lpstr>
      <vt:lpstr>TT</vt:lpstr>
      <vt:lpstr>TE</vt:lpstr>
      <vt:lpstr>KE</vt:lpstr>
      <vt:lpstr> ÖE autistid</vt:lpstr>
      <vt:lpstr> ÖE autistid esimesed 3 kuud</vt:lpstr>
      <vt:lpstr>ÖE peamaja</vt:lpstr>
      <vt:lpstr> ÖE peremaja</vt:lpstr>
      <vt:lpstr> ÖE 6-ne peremaja</vt:lpstr>
      <vt:lpstr>ÖR peamaja</vt:lpstr>
      <vt:lpstr>ÖR peremaja</vt:lpstr>
      <vt:lpstr>ÖR 6-ne peremaja</vt:lpstr>
      <vt:lpstr>ÖT peamaja</vt:lpstr>
      <vt:lpstr>ÖT peremaja</vt:lpstr>
      <vt:lpstr>ÖT 6-ne peremaja</vt:lpstr>
      <vt:lpstr>ÖK</vt:lpstr>
      <vt:lpstr>Leht1</vt:lpstr>
      <vt:lpstr>'Päeva- ja nädalahoid'!para99b3lg2</vt:lpstr>
    </vt:vector>
  </TitlesOfParts>
  <Company>TEHIK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Liina Olgo</dc:creator>
  <cp:lastModifiedBy>Kalev Lattik</cp:lastModifiedBy>
  <dcterms:created xsi:type="dcterms:W3CDTF">2026-10-07T09:01:04Z</dcterms:created>
  <dcterms:modified xsi:type="dcterms:W3CDTF">2026-10-07T10:55:33Z</dcterms:modified>
</cp:coreProperties>
</file>