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1 - piiriülene töötamine AK (üle vaadata)\STATISTIKA\2024\Koduleht ja Komisjon\"/>
    </mc:Choice>
  </mc:AlternateContent>
  <xr:revisionPtr revIDLastSave="0" documentId="13_ncr:1_{2C96DE36-62DC-4E11-AE3A-B6001A70D4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eht1" sheetId="1" r:id="rId1"/>
  </sheets>
  <definedNames>
    <definedName name="_xlnm._FilterDatabase" localSheetId="0" hidden="1">Leht1!$A$1:$U$43</definedName>
    <definedName name="_xlnm.Print_Area" localSheetId="0">Leht1!$A$1:$R$47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5" i="1" l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8" i="1"/>
  <c r="C9" i="1"/>
  <c r="C7" i="1"/>
  <c r="D39" i="1" l="1"/>
  <c r="E39" i="1" l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C39" i="1" l="1"/>
  <c r="D42" i="1" l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C42" i="1" l="1"/>
  <c r="C43" i="1" s="1"/>
  <c r="H43" i="1"/>
  <c r="K43" i="1"/>
  <c r="O43" i="1" l="1"/>
  <c r="D43" i="1"/>
  <c r="R43" i="1"/>
  <c r="N43" i="1"/>
  <c r="J43" i="1"/>
  <c r="L43" i="1"/>
  <c r="M43" i="1"/>
  <c r="I43" i="1"/>
  <c r="G43" i="1"/>
  <c r="Q43" i="1"/>
  <c r="F43" i="1"/>
  <c r="P43" i="1"/>
  <c r="E43" i="1"/>
</calcChain>
</file>

<file path=xl/sharedStrings.xml><?xml version="1.0" encoding="utf-8"?>
<sst xmlns="http://schemas.openxmlformats.org/spreadsheetml/2006/main" count="267" uniqueCount="60">
  <si>
    <t>Kokku</t>
  </si>
  <si>
    <t>Majandussektorid</t>
  </si>
  <si>
    <t>Tööstus
Kokku</t>
  </si>
  <si>
    <t>millest</t>
  </si>
  <si>
    <t>Teenindus
Kokku</t>
  </si>
  <si>
    <t>Vastuvõttev riik</t>
  </si>
  <si>
    <t>Belgia</t>
  </si>
  <si>
    <t>Bulgaaria</t>
  </si>
  <si>
    <t>Tšehhi</t>
  </si>
  <si>
    <t>Taani</t>
  </si>
  <si>
    <t>Saksamaa</t>
  </si>
  <si>
    <t>Eesti</t>
  </si>
  <si>
    <t>Kreeka</t>
  </si>
  <si>
    <t>Hispaania</t>
  </si>
  <si>
    <t>Prantsusmaa</t>
  </si>
  <si>
    <t>Iirimaa</t>
  </si>
  <si>
    <t>Itaalia</t>
  </si>
  <si>
    <t>Küpros</t>
  </si>
  <si>
    <t>Läti</t>
  </si>
  <si>
    <t>Leedu</t>
  </si>
  <si>
    <t>Luxembourg</t>
  </si>
  <si>
    <t>Ungari</t>
  </si>
  <si>
    <t>Malta</t>
  </si>
  <si>
    <t>Holland</t>
  </si>
  <si>
    <t>Austria</t>
  </si>
  <si>
    <t>Poola</t>
  </si>
  <si>
    <t>Portugal</t>
  </si>
  <si>
    <t>Rumeenia</t>
  </si>
  <si>
    <t>Sloveenia</t>
  </si>
  <si>
    <t>Slovakkia</t>
  </si>
  <si>
    <t>Soome</t>
  </si>
  <si>
    <t>Rootsi</t>
  </si>
  <si>
    <t>Suurbritannia</t>
  </si>
  <si>
    <t>Island</t>
  </si>
  <si>
    <t>Lichtenstein</t>
  </si>
  <si>
    <t>Norra</t>
  </si>
  <si>
    <t>Šveits</t>
  </si>
  <si>
    <t>kokku</t>
  </si>
  <si>
    <t>Kõik kokku</t>
  </si>
  <si>
    <t>Tegevus kahes või enamas riigis</t>
  </si>
  <si>
    <t xml:space="preserve">Lähetused </t>
  </si>
  <si>
    <t>Põllumajandus, metsamajandus, kalapüük ja mäetööstus
EMTAK A, B</t>
  </si>
  <si>
    <t>Tööstus EMTAK C - F</t>
  </si>
  <si>
    <t>Hulgi- ja jaekaubandus
EMTAK G</t>
  </si>
  <si>
    <t>Ehitus
EMTAK F</t>
  </si>
  <si>
    <t>Veondus, laondus
EMTAK H</t>
  </si>
  <si>
    <t>Majutus, toitlustus
EMTAK I</t>
  </si>
  <si>
    <t>Kinnisvara-alane tegevus EMTAK L</t>
  </si>
  <si>
    <t>Kutse-, teadus- ja tehnikaalane tegevus EMTAK M</t>
  </si>
  <si>
    <t>Haldus- ja abitegevused EMTAK N</t>
  </si>
  <si>
    <t>Avalik haldus ja riigikaitse EMTAK O</t>
  </si>
  <si>
    <t>Haridus EMTAK P</t>
  </si>
  <si>
    <t xml:space="preserve">Info, side, finants- ja kindlustus-tegevus
EMTAK J, K </t>
  </si>
  <si>
    <t>Kunst, meelelahutus ja vaba aeg EMTAK R</t>
  </si>
  <si>
    <t>Tervishoid ja sotsiaal-hoolekanne EMTAK Q</t>
  </si>
  <si>
    <t>Teenindus EMTAK  G - U</t>
  </si>
  <si>
    <t>Muu</t>
  </si>
  <si>
    <t>Horvaatia</t>
  </si>
  <si>
    <t/>
  </si>
  <si>
    <t>2023. aastal väljastatud A1 tõendite arv: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</si>
</sst>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186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name val="Arial"/>
      <family val="2"/>
      <charset val="186"/>
    </font>
    <font>
      <sz val="11"/>
      <color rgb="FFFF0000"/>
      <name val="Arial"/>
      <family val="2"/>
    </font>
    <font>
      <sz val="11"/>
      <name val="Dialog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 applyProtection="1">
      <alignment vertical="center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 applyProtection="1">
      <alignment vertical="center"/>
    </xf>
    <xf numFmtId="0" fontId="3" fillId="4" borderId="8" xfId="0" applyFont="1" applyFill="1" applyBorder="1" applyAlignment="1" applyProtection="1">
      <alignment vertical="center"/>
    </xf>
    <xf numFmtId="1" fontId="3" fillId="4" borderId="8" xfId="0" applyNumberFormat="1" applyFont="1" applyFill="1" applyBorder="1" applyAlignment="1" applyProtection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1" fontId="3" fillId="3" borderId="8" xfId="0" applyNumberFormat="1" applyFont="1" applyFill="1" applyBorder="1" applyAlignment="1" applyProtection="1">
      <alignment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/>
    </xf>
    <xf numFmtId="1" fontId="3" fillId="4" borderId="16" xfId="0" applyNumberFormat="1" applyFont="1" applyFill="1" applyBorder="1" applyAlignment="1" applyProtection="1">
      <alignment vertical="center"/>
    </xf>
    <xf numFmtId="0" fontId="3" fillId="4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3" borderId="21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6" borderId="24" xfId="0" applyFont="1" applyFill="1" applyBorder="1" applyAlignment="1">
      <alignment horizontal="right" vertical="center"/>
    </xf>
    <xf numFmtId="0" fontId="3" fillId="3" borderId="24" xfId="0" applyFont="1" applyFill="1" applyBorder="1" applyAlignment="1">
      <alignment horizontal="right" vertical="center"/>
    </xf>
    <xf numFmtId="0" fontId="3" fillId="6" borderId="25" xfId="0" applyFont="1" applyFill="1" applyBorder="1" applyAlignment="1">
      <alignment horizontal="right" vertical="center"/>
    </xf>
    <xf numFmtId="0" fontId="3" fillId="3" borderId="26" xfId="0" applyFont="1" applyFill="1" applyBorder="1" applyAlignment="1">
      <alignment horizontal="right" vertical="center"/>
    </xf>
    <xf numFmtId="0" fontId="3" fillId="6" borderId="60" xfId="0" applyFont="1" applyFill="1" applyBorder="1" applyAlignment="1">
      <alignment vertical="center"/>
    </xf>
    <xf numFmtId="0" fontId="3" fillId="2" borderId="61" xfId="0" applyFont="1" applyFill="1" applyBorder="1" applyAlignment="1">
      <alignment vertical="center"/>
    </xf>
    <xf numFmtId="0" fontId="3" fillId="2" borderId="62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47" xfId="0" applyFont="1" applyFill="1" applyBorder="1" applyAlignment="1">
      <alignment vertical="center"/>
    </xf>
    <xf numFmtId="0" fontId="3" fillId="5" borderId="63" xfId="0" applyFont="1" applyFill="1" applyBorder="1" applyAlignment="1">
      <alignment vertical="center"/>
    </xf>
    <xf numFmtId="0" fontId="3" fillId="5" borderId="29" xfId="0" applyFont="1" applyFill="1" applyBorder="1" applyAlignment="1">
      <alignment vertical="center"/>
    </xf>
    <xf numFmtId="0" fontId="3" fillId="5" borderId="30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3" fillId="3" borderId="23" xfId="0" applyFont="1" applyFill="1" applyBorder="1" applyAlignment="1">
      <alignment horizontal="right" vertical="center"/>
    </xf>
    <xf numFmtId="0" fontId="3" fillId="3" borderId="25" xfId="0" applyFont="1" applyFill="1" applyBorder="1" applyAlignment="1">
      <alignment horizontal="right" vertical="center"/>
    </xf>
    <xf numFmtId="0" fontId="3" fillId="3" borderId="27" xfId="0" applyFont="1" applyFill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 applyFill="1" applyBorder="1" applyAlignment="1" applyProtection="1">
      <alignment vertical="center"/>
    </xf>
    <xf numFmtId="0" fontId="3" fillId="5" borderId="28" xfId="0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3" fillId="6" borderId="64" xfId="0" applyFont="1" applyFill="1" applyBorder="1" applyAlignment="1">
      <alignment vertical="center"/>
    </xf>
    <xf numFmtId="0" fontId="3" fillId="6" borderId="65" xfId="0" applyFont="1" applyFill="1" applyBorder="1" applyAlignment="1">
      <alignment horizontal="right" vertical="center"/>
    </xf>
    <xf numFmtId="0" fontId="3" fillId="3" borderId="65" xfId="0" applyFont="1" applyFill="1" applyBorder="1" applyAlignment="1">
      <alignment horizontal="right" vertical="center"/>
    </xf>
    <xf numFmtId="0" fontId="3" fillId="6" borderId="66" xfId="0" applyFont="1" applyFill="1" applyBorder="1" applyAlignment="1">
      <alignment horizontal="right" vertical="center"/>
    </xf>
    <xf numFmtId="0" fontId="3" fillId="6" borderId="67" xfId="0" applyFont="1" applyFill="1" applyBorder="1" applyAlignment="1">
      <alignment horizontal="right" vertical="center"/>
    </xf>
    <xf numFmtId="0" fontId="3" fillId="6" borderId="68" xfId="0" applyFont="1" applyFill="1" applyBorder="1" applyAlignment="1">
      <alignment horizontal="right" vertical="center"/>
    </xf>
    <xf numFmtId="0" fontId="3" fillId="0" borderId="46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right" vertical="center"/>
    </xf>
    <xf numFmtId="0" fontId="3" fillId="7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3" borderId="70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/>
    </xf>
    <xf numFmtId="0" fontId="0" fillId="0" borderId="46" xfId="0" applyBorder="1" applyAlignment="1"/>
    <xf numFmtId="0" fontId="0" fillId="0" borderId="47" xfId="0" applyBorder="1" applyAlignment="1"/>
    <xf numFmtId="0" fontId="2" fillId="5" borderId="48" xfId="0" applyFont="1" applyFill="1" applyBorder="1" applyAlignment="1" applyProtection="1">
      <alignment horizontal="left" vertical="center" wrapText="1"/>
    </xf>
    <xf numFmtId="0" fontId="2" fillId="5" borderId="49" xfId="0" applyFont="1" applyFill="1" applyBorder="1" applyAlignment="1" applyProtection="1">
      <alignment horizontal="left" vertical="center" wrapText="1"/>
    </xf>
    <xf numFmtId="0" fontId="2" fillId="3" borderId="50" xfId="0" applyFont="1" applyFill="1" applyBorder="1" applyAlignment="1" applyProtection="1">
      <alignment horizontal="left" vertical="center"/>
    </xf>
    <xf numFmtId="0" fontId="2" fillId="3" borderId="22" xfId="0" applyFont="1" applyFill="1" applyBorder="1" applyAlignment="1" applyProtection="1">
      <alignment horizontal="left" vertical="center"/>
    </xf>
    <xf numFmtId="0" fontId="2" fillId="4" borderId="51" xfId="0" applyFont="1" applyFill="1" applyBorder="1" applyAlignment="1" applyProtection="1">
      <alignment horizontal="center" vertical="center" textRotation="90"/>
    </xf>
    <xf numFmtId="0" fontId="2" fillId="4" borderId="52" xfId="0" applyFont="1" applyFill="1" applyBorder="1"/>
    <xf numFmtId="0" fontId="2" fillId="4" borderId="53" xfId="0" applyFont="1" applyFill="1" applyBorder="1"/>
    <xf numFmtId="0" fontId="2" fillId="4" borderId="54" xfId="0" applyFont="1" applyFill="1" applyBorder="1" applyAlignment="1" applyProtection="1">
      <alignment horizontal="left" vertical="center"/>
    </xf>
    <xf numFmtId="0" fontId="2" fillId="4" borderId="55" xfId="0" applyFont="1" applyFill="1" applyBorder="1" applyAlignment="1" applyProtection="1">
      <alignment horizontal="left" vertical="center"/>
    </xf>
    <xf numFmtId="0" fontId="2" fillId="5" borderId="56" xfId="0" applyFont="1" applyFill="1" applyBorder="1" applyAlignment="1" applyProtection="1">
      <alignment horizontal="left" vertical="center" wrapText="1"/>
    </xf>
    <xf numFmtId="0" fontId="2" fillId="5" borderId="57" xfId="0" applyFont="1" applyFill="1" applyBorder="1" applyAlignment="1" applyProtection="1">
      <alignment horizontal="left" vertical="center" wrapText="1"/>
    </xf>
    <xf numFmtId="0" fontId="2" fillId="5" borderId="58" xfId="0" applyFont="1" applyFill="1" applyBorder="1" applyAlignment="1" applyProtection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69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69" xfId="0" applyFont="1" applyBorder="1" applyAlignment="1">
      <alignment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zoomScale="70" zoomScaleNormal="7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S25" sqref="S25"/>
    </sheetView>
  </sheetViews>
  <sheetFormatPr defaultRowHeight="12.5"/>
  <cols>
    <col min="2" max="2" width="25.1796875" customWidth="1"/>
    <col min="4" max="4" width="14.54296875" customWidth="1"/>
    <col min="5" max="5" width="8.26953125" customWidth="1"/>
    <col min="6" max="6" width="13.26953125" customWidth="1"/>
    <col min="7" max="7" width="9.7265625" customWidth="1"/>
    <col min="8" max="8" width="12.7265625" customWidth="1"/>
    <col min="9" max="10" width="10.7265625" customWidth="1"/>
    <col min="11" max="11" width="12.1796875" customWidth="1"/>
    <col min="12" max="15" width="12.7265625" customWidth="1"/>
    <col min="16" max="16" width="9.54296875" customWidth="1"/>
    <col min="17" max="17" width="10.453125" customWidth="1"/>
    <col min="18" max="18" width="12.7265625" customWidth="1"/>
  </cols>
  <sheetData>
    <row r="1" spans="1:21" ht="14.5" thickBot="1">
      <c r="A1" s="64" t="s">
        <v>59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6"/>
    </row>
    <row r="2" spans="1:21" s="1" customFormat="1">
      <c r="A2" s="65"/>
      <c r="B2" s="66"/>
      <c r="C2" s="71" t="s">
        <v>0</v>
      </c>
      <c r="D2" s="81" t="s">
        <v>1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</row>
    <row r="3" spans="1:21" s="1" customFormat="1" ht="12" customHeight="1">
      <c r="A3" s="67"/>
      <c r="B3" s="68"/>
      <c r="C3" s="72"/>
      <c r="D3" s="74" t="s">
        <v>41</v>
      </c>
      <c r="E3" s="77" t="s">
        <v>42</v>
      </c>
      <c r="F3" s="78"/>
      <c r="G3" s="60" t="s">
        <v>55</v>
      </c>
      <c r="H3" s="61"/>
      <c r="I3" s="61"/>
      <c r="J3" s="61"/>
      <c r="K3" s="61"/>
      <c r="L3" s="61"/>
      <c r="M3" s="61"/>
      <c r="N3" s="61"/>
      <c r="O3" s="61"/>
      <c r="P3" s="61"/>
      <c r="Q3" s="62"/>
      <c r="R3" s="63"/>
    </row>
    <row r="4" spans="1:21" s="1" customFormat="1" ht="12" customHeight="1">
      <c r="A4" s="67"/>
      <c r="B4" s="68"/>
      <c r="C4" s="72"/>
      <c r="D4" s="75"/>
      <c r="E4" s="79" t="s">
        <v>2</v>
      </c>
      <c r="F4" s="3" t="s">
        <v>3</v>
      </c>
      <c r="G4" s="79" t="s">
        <v>4</v>
      </c>
      <c r="H4" s="56" t="s">
        <v>3</v>
      </c>
      <c r="I4" s="57"/>
      <c r="J4" s="57"/>
      <c r="K4" s="57"/>
      <c r="L4" s="57"/>
      <c r="M4" s="57"/>
      <c r="N4" s="57"/>
      <c r="O4" s="57"/>
      <c r="P4" s="57"/>
      <c r="Q4" s="58"/>
      <c r="R4" s="59"/>
    </row>
    <row r="5" spans="1:21" s="1" customFormat="1" ht="58" thickBot="1">
      <c r="A5" s="69"/>
      <c r="B5" s="70"/>
      <c r="C5" s="73"/>
      <c r="D5" s="76"/>
      <c r="E5" s="80"/>
      <c r="F5" s="4" t="s">
        <v>44</v>
      </c>
      <c r="G5" s="80"/>
      <c r="H5" s="5" t="s">
        <v>43</v>
      </c>
      <c r="I5" s="5" t="s">
        <v>45</v>
      </c>
      <c r="J5" s="5" t="s">
        <v>46</v>
      </c>
      <c r="K5" s="5" t="s">
        <v>52</v>
      </c>
      <c r="L5" s="14" t="s">
        <v>47</v>
      </c>
      <c r="M5" s="14" t="s">
        <v>48</v>
      </c>
      <c r="N5" s="14" t="s">
        <v>49</v>
      </c>
      <c r="O5" s="14" t="s">
        <v>50</v>
      </c>
      <c r="P5" s="14" t="s">
        <v>51</v>
      </c>
      <c r="Q5" s="14" t="s">
        <v>54</v>
      </c>
      <c r="R5" s="17" t="s">
        <v>53</v>
      </c>
    </row>
    <row r="6" spans="1:21" s="1" customFormat="1" ht="11.5">
      <c r="A6" s="6" t="s">
        <v>5</v>
      </c>
      <c r="B6" s="7"/>
      <c r="C6" s="11"/>
      <c r="D6" s="45"/>
      <c r="E6" s="29"/>
      <c r="F6" s="51"/>
      <c r="G6" s="29"/>
      <c r="H6" s="30"/>
      <c r="I6" s="31"/>
      <c r="J6" s="31"/>
      <c r="K6" s="31"/>
      <c r="L6" s="32"/>
      <c r="M6" s="32"/>
      <c r="N6" s="32"/>
      <c r="O6" s="32"/>
      <c r="P6" s="32"/>
      <c r="Q6" s="31"/>
      <c r="R6" s="33"/>
    </row>
    <row r="7" spans="1:21" s="1" customFormat="1">
      <c r="A7" s="88" t="s">
        <v>40</v>
      </c>
      <c r="B7" s="8" t="s">
        <v>24</v>
      </c>
      <c r="C7" s="12">
        <f>SUM(D7,E7,G7)</f>
        <v>24</v>
      </c>
      <c r="D7" s="46" t="s">
        <v>58</v>
      </c>
      <c r="E7" s="25">
        <v>21</v>
      </c>
      <c r="F7" s="97">
        <v>21</v>
      </c>
      <c r="G7" s="25">
        <v>3</v>
      </c>
      <c r="H7" s="102" t="s">
        <v>58</v>
      </c>
      <c r="I7" s="54"/>
      <c r="J7" s="102"/>
      <c r="K7" s="54"/>
      <c r="L7" s="103" t="s">
        <v>58</v>
      </c>
      <c r="M7" s="97">
        <v>3</v>
      </c>
      <c r="N7" s="103" t="s">
        <v>58</v>
      </c>
      <c r="O7" s="103" t="s">
        <v>58</v>
      </c>
      <c r="P7" s="103" t="s">
        <v>58</v>
      </c>
      <c r="Q7" s="103" t="s">
        <v>58</v>
      </c>
      <c r="R7" s="98"/>
      <c r="S7"/>
      <c r="T7"/>
      <c r="U7" t="s">
        <v>58</v>
      </c>
    </row>
    <row r="8" spans="1:21" s="1" customFormat="1">
      <c r="A8" s="89"/>
      <c r="B8" s="9" t="s">
        <v>6</v>
      </c>
      <c r="C8" s="12">
        <f t="shared" ref="C8:C38" si="0">SUM(D8,E8,G8)</f>
        <v>30</v>
      </c>
      <c r="D8" s="46" t="s">
        <v>58</v>
      </c>
      <c r="E8" s="25">
        <v>16</v>
      </c>
      <c r="F8" s="97">
        <v>12</v>
      </c>
      <c r="G8" s="25">
        <v>14</v>
      </c>
      <c r="H8" s="54">
        <v>1</v>
      </c>
      <c r="I8" s="54"/>
      <c r="J8" s="102" t="s">
        <v>58</v>
      </c>
      <c r="K8" s="54"/>
      <c r="L8" s="103" t="s">
        <v>58</v>
      </c>
      <c r="M8" s="97">
        <v>5</v>
      </c>
      <c r="N8" s="103" t="s">
        <v>58</v>
      </c>
      <c r="O8" s="103"/>
      <c r="P8" s="103">
        <v>5</v>
      </c>
      <c r="Q8" s="103" t="s">
        <v>58</v>
      </c>
      <c r="R8" s="98">
        <v>3</v>
      </c>
      <c r="S8"/>
      <c r="T8"/>
      <c r="U8" t="s">
        <v>58</v>
      </c>
    </row>
    <row r="9" spans="1:21" s="1" customFormat="1">
      <c r="A9" s="89"/>
      <c r="B9" s="9" t="s">
        <v>7</v>
      </c>
      <c r="C9" s="12">
        <f t="shared" si="0"/>
        <v>8</v>
      </c>
      <c r="D9" s="46"/>
      <c r="E9" s="25"/>
      <c r="F9" s="97"/>
      <c r="G9" s="25">
        <v>8</v>
      </c>
      <c r="H9" s="102"/>
      <c r="I9" s="102">
        <v>6</v>
      </c>
      <c r="J9" s="102"/>
      <c r="K9" s="102">
        <v>1</v>
      </c>
      <c r="L9" s="103"/>
      <c r="M9" s="97"/>
      <c r="N9" s="103"/>
      <c r="O9" s="103"/>
      <c r="P9" s="103"/>
      <c r="Q9" s="103"/>
      <c r="R9" s="98">
        <v>1</v>
      </c>
      <c r="S9"/>
      <c r="T9"/>
      <c r="U9"/>
    </row>
    <row r="10" spans="1:21" s="1" customFormat="1">
      <c r="A10" s="89"/>
      <c r="B10" s="13" t="s">
        <v>11</v>
      </c>
      <c r="C10" s="53">
        <f t="shared" si="0"/>
        <v>0</v>
      </c>
      <c r="D10" s="47"/>
      <c r="E10" s="26"/>
      <c r="F10" s="23"/>
      <c r="G10" s="26"/>
      <c r="H10" s="28"/>
      <c r="I10" s="18"/>
      <c r="J10" s="18"/>
      <c r="K10" s="18"/>
      <c r="L10" s="18"/>
      <c r="M10" s="18"/>
      <c r="N10" s="18"/>
      <c r="O10" s="18"/>
      <c r="P10" s="18"/>
      <c r="Q10" s="18"/>
      <c r="R10" s="55"/>
      <c r="S10"/>
      <c r="T10"/>
      <c r="U10"/>
    </row>
    <row r="11" spans="1:21" s="1" customFormat="1">
      <c r="A11" s="89"/>
      <c r="B11" s="9" t="s">
        <v>13</v>
      </c>
      <c r="C11" s="12">
        <f t="shared" si="0"/>
        <v>65</v>
      </c>
      <c r="D11" s="46" t="s">
        <v>58</v>
      </c>
      <c r="E11" s="25">
        <v>54</v>
      </c>
      <c r="F11" s="97">
        <v>24</v>
      </c>
      <c r="G11" s="25">
        <v>11</v>
      </c>
      <c r="H11" s="102" t="s">
        <v>58</v>
      </c>
      <c r="I11" s="54"/>
      <c r="J11" s="102" t="s">
        <v>58</v>
      </c>
      <c r="K11" s="97">
        <v>2</v>
      </c>
      <c r="L11" s="103" t="s">
        <v>58</v>
      </c>
      <c r="M11" s="103">
        <v>6</v>
      </c>
      <c r="N11" s="97"/>
      <c r="O11" s="103">
        <v>1</v>
      </c>
      <c r="P11" s="103" t="s">
        <v>58</v>
      </c>
      <c r="Q11" s="103" t="s">
        <v>58</v>
      </c>
      <c r="R11" s="98">
        <v>1</v>
      </c>
      <c r="S11"/>
      <c r="T11"/>
      <c r="U11" t="s">
        <v>58</v>
      </c>
    </row>
    <row r="12" spans="1:21" s="1" customFormat="1">
      <c r="A12" s="89"/>
      <c r="B12" s="9" t="s">
        <v>23</v>
      </c>
      <c r="C12" s="12">
        <f t="shared" si="0"/>
        <v>198</v>
      </c>
      <c r="D12" s="46">
        <v>20</v>
      </c>
      <c r="E12" s="25">
        <v>148</v>
      </c>
      <c r="F12" s="97">
        <v>50</v>
      </c>
      <c r="G12" s="25">
        <v>30</v>
      </c>
      <c r="H12" s="54"/>
      <c r="I12" s="54"/>
      <c r="J12" s="102" t="s">
        <v>58</v>
      </c>
      <c r="K12" s="97">
        <v>2</v>
      </c>
      <c r="L12" s="103" t="s">
        <v>58</v>
      </c>
      <c r="M12" s="97">
        <v>3</v>
      </c>
      <c r="N12" s="103">
        <v>25</v>
      </c>
      <c r="O12" s="103" t="s">
        <v>58</v>
      </c>
      <c r="P12" s="97"/>
      <c r="Q12" s="103" t="s">
        <v>58</v>
      </c>
      <c r="R12" s="104" t="s">
        <v>58</v>
      </c>
      <c r="S12"/>
      <c r="T12"/>
      <c r="U12" t="s">
        <v>58</v>
      </c>
    </row>
    <row r="13" spans="1:21" s="1" customFormat="1">
      <c r="A13" s="89"/>
      <c r="B13" s="9" t="s">
        <v>57</v>
      </c>
      <c r="C13" s="12">
        <f t="shared" si="0"/>
        <v>0</v>
      </c>
      <c r="D13" s="46" t="s">
        <v>58</v>
      </c>
      <c r="E13" s="25" t="s">
        <v>58</v>
      </c>
      <c r="F13" s="103" t="s">
        <v>58</v>
      </c>
      <c r="G13" s="25"/>
      <c r="H13" s="102" t="s">
        <v>58</v>
      </c>
      <c r="I13" s="102" t="s">
        <v>58</v>
      </c>
      <c r="J13" s="102" t="s">
        <v>58</v>
      </c>
      <c r="K13" s="103" t="s">
        <v>58</v>
      </c>
      <c r="L13" s="103" t="s">
        <v>58</v>
      </c>
      <c r="M13" s="97"/>
      <c r="N13" s="103" t="s">
        <v>58</v>
      </c>
      <c r="O13" s="103" t="s">
        <v>58</v>
      </c>
      <c r="P13" s="103" t="s">
        <v>58</v>
      </c>
      <c r="Q13" s="103" t="s">
        <v>58</v>
      </c>
      <c r="R13" s="104" t="s">
        <v>58</v>
      </c>
      <c r="S13"/>
      <c r="T13"/>
      <c r="U13" t="s">
        <v>58</v>
      </c>
    </row>
    <row r="14" spans="1:21" s="1" customFormat="1">
      <c r="A14" s="89"/>
      <c r="B14" s="9" t="s">
        <v>15</v>
      </c>
      <c r="C14" s="12">
        <f t="shared" si="0"/>
        <v>0</v>
      </c>
      <c r="D14" s="46"/>
      <c r="E14" s="25"/>
      <c r="F14" s="103"/>
      <c r="G14" s="25"/>
      <c r="H14" s="102"/>
      <c r="I14" s="102"/>
      <c r="J14" s="102"/>
      <c r="K14" s="103"/>
      <c r="L14" s="103"/>
      <c r="M14" s="97"/>
      <c r="N14" s="103"/>
      <c r="O14" s="103"/>
      <c r="P14" s="103"/>
      <c r="Q14" s="103"/>
      <c r="R14" s="104"/>
      <c r="S14"/>
      <c r="T14"/>
      <c r="U14"/>
    </row>
    <row r="15" spans="1:21" s="1" customFormat="1">
      <c r="A15" s="89"/>
      <c r="B15" s="9" t="s">
        <v>33</v>
      </c>
      <c r="C15" s="12">
        <f t="shared" si="0"/>
        <v>5</v>
      </c>
      <c r="D15" s="46" t="s">
        <v>58</v>
      </c>
      <c r="E15" s="25">
        <v>5</v>
      </c>
      <c r="F15" s="97">
        <v>5</v>
      </c>
      <c r="G15" s="25" t="s">
        <v>58</v>
      </c>
      <c r="H15" s="102" t="s">
        <v>58</v>
      </c>
      <c r="I15" s="102" t="s">
        <v>58</v>
      </c>
      <c r="J15" s="102" t="s">
        <v>58</v>
      </c>
      <c r="K15" s="103" t="s">
        <v>58</v>
      </c>
      <c r="L15" s="103" t="s">
        <v>58</v>
      </c>
      <c r="M15" s="103" t="s">
        <v>58</v>
      </c>
      <c r="N15" s="103" t="s">
        <v>58</v>
      </c>
      <c r="O15" s="103" t="s">
        <v>58</v>
      </c>
      <c r="P15" s="103" t="s">
        <v>58</v>
      </c>
      <c r="Q15" s="103" t="s">
        <v>58</v>
      </c>
      <c r="R15" s="104" t="s">
        <v>58</v>
      </c>
      <c r="S15"/>
      <c r="T15"/>
      <c r="U15" t="s">
        <v>58</v>
      </c>
    </row>
    <row r="16" spans="1:21" s="1" customFormat="1">
      <c r="A16" s="89"/>
      <c r="B16" s="9" t="s">
        <v>16</v>
      </c>
      <c r="C16" s="12">
        <f t="shared" si="0"/>
        <v>171</v>
      </c>
      <c r="D16" s="46" t="s">
        <v>58</v>
      </c>
      <c r="E16" s="25">
        <v>28</v>
      </c>
      <c r="F16" s="97">
        <v>21</v>
      </c>
      <c r="G16" s="25">
        <v>143</v>
      </c>
      <c r="H16" s="54"/>
      <c r="I16" s="54"/>
      <c r="J16" s="102" t="s">
        <v>58</v>
      </c>
      <c r="K16" s="103">
        <v>2</v>
      </c>
      <c r="L16" s="103" t="s">
        <v>58</v>
      </c>
      <c r="M16" s="97">
        <v>2</v>
      </c>
      <c r="N16" s="103" t="s">
        <v>58</v>
      </c>
      <c r="O16" s="103">
        <v>1</v>
      </c>
      <c r="P16" s="103" t="s">
        <v>58</v>
      </c>
      <c r="Q16" s="103" t="s">
        <v>58</v>
      </c>
      <c r="R16" s="98">
        <v>135</v>
      </c>
      <c r="S16"/>
      <c r="T16"/>
      <c r="U16" t="s">
        <v>58</v>
      </c>
    </row>
    <row r="17" spans="1:21" s="1" customFormat="1">
      <c r="A17" s="89"/>
      <c r="B17" s="9" t="s">
        <v>12</v>
      </c>
      <c r="C17" s="12">
        <f t="shared" si="0"/>
        <v>3</v>
      </c>
      <c r="D17" s="46" t="s">
        <v>58</v>
      </c>
      <c r="E17" s="25" t="s">
        <v>58</v>
      </c>
      <c r="F17" s="103" t="s">
        <v>58</v>
      </c>
      <c r="G17" s="25">
        <v>3</v>
      </c>
      <c r="H17" s="102" t="s">
        <v>58</v>
      </c>
      <c r="I17" s="102" t="s">
        <v>58</v>
      </c>
      <c r="J17" s="102" t="s">
        <v>58</v>
      </c>
      <c r="K17" s="103" t="s">
        <v>58</v>
      </c>
      <c r="L17" s="103" t="s">
        <v>58</v>
      </c>
      <c r="M17" s="103" t="s">
        <v>58</v>
      </c>
      <c r="N17" s="103">
        <v>3</v>
      </c>
      <c r="O17" s="103" t="s">
        <v>58</v>
      </c>
      <c r="P17" s="103" t="s">
        <v>58</v>
      </c>
      <c r="Q17" s="103" t="s">
        <v>58</v>
      </c>
      <c r="R17" s="98"/>
      <c r="S17"/>
      <c r="T17"/>
      <c r="U17" t="s">
        <v>58</v>
      </c>
    </row>
    <row r="18" spans="1:21" s="1" customFormat="1">
      <c r="A18" s="89"/>
      <c r="B18" s="9" t="s">
        <v>17</v>
      </c>
      <c r="C18" s="12">
        <f t="shared" si="0"/>
        <v>4</v>
      </c>
      <c r="D18" s="46" t="s">
        <v>58</v>
      </c>
      <c r="E18" s="25">
        <v>1</v>
      </c>
      <c r="F18" s="103" t="s">
        <v>58</v>
      </c>
      <c r="G18" s="25">
        <v>3</v>
      </c>
      <c r="H18" s="102" t="s">
        <v>58</v>
      </c>
      <c r="I18" s="102" t="s">
        <v>58</v>
      </c>
      <c r="J18" s="54"/>
      <c r="K18" s="103" t="s">
        <v>58</v>
      </c>
      <c r="L18" s="103" t="s">
        <v>58</v>
      </c>
      <c r="M18" s="103">
        <v>3</v>
      </c>
      <c r="N18" s="97"/>
      <c r="O18" s="103" t="s">
        <v>58</v>
      </c>
      <c r="P18" s="103" t="s">
        <v>58</v>
      </c>
      <c r="Q18" s="103" t="s">
        <v>58</v>
      </c>
      <c r="R18" s="104" t="s">
        <v>58</v>
      </c>
      <c r="S18"/>
      <c r="T18"/>
      <c r="U18" t="s">
        <v>58</v>
      </c>
    </row>
    <row r="19" spans="1:21" s="1" customFormat="1">
      <c r="A19" s="89"/>
      <c r="B19" s="9" t="s">
        <v>19</v>
      </c>
      <c r="C19" s="12">
        <f t="shared" si="0"/>
        <v>66</v>
      </c>
      <c r="D19" s="46" t="s">
        <v>58</v>
      </c>
      <c r="E19" s="25">
        <v>57</v>
      </c>
      <c r="F19" s="97">
        <v>37</v>
      </c>
      <c r="G19" s="25">
        <v>9</v>
      </c>
      <c r="H19" s="54">
        <v>8</v>
      </c>
      <c r="I19" s="102"/>
      <c r="J19" s="54"/>
      <c r="K19" s="103" t="s">
        <v>58</v>
      </c>
      <c r="L19" s="103" t="s">
        <v>58</v>
      </c>
      <c r="M19" s="103">
        <v>1</v>
      </c>
      <c r="N19" s="103" t="s">
        <v>58</v>
      </c>
      <c r="O19" s="103" t="s">
        <v>58</v>
      </c>
      <c r="P19" s="97"/>
      <c r="Q19" s="103" t="s">
        <v>58</v>
      </c>
      <c r="R19" s="104" t="s">
        <v>58</v>
      </c>
      <c r="S19"/>
      <c r="T19"/>
      <c r="U19" t="s">
        <v>58</v>
      </c>
    </row>
    <row r="20" spans="1:21" s="1" customFormat="1">
      <c r="A20" s="89"/>
      <c r="B20" s="9" t="s">
        <v>34</v>
      </c>
      <c r="C20" s="12">
        <f t="shared" si="0"/>
        <v>0</v>
      </c>
      <c r="D20" s="46"/>
      <c r="E20" s="25"/>
      <c r="F20" s="97"/>
      <c r="G20" s="25"/>
      <c r="H20" s="54"/>
      <c r="I20" s="102"/>
      <c r="J20" s="54"/>
      <c r="K20" s="103"/>
      <c r="L20" s="103"/>
      <c r="M20" s="103"/>
      <c r="N20" s="103"/>
      <c r="O20" s="103"/>
      <c r="P20" s="97"/>
      <c r="Q20" s="103"/>
      <c r="R20" s="104"/>
      <c r="S20"/>
      <c r="T20"/>
      <c r="U20"/>
    </row>
    <row r="21" spans="1:21" s="1" customFormat="1">
      <c r="A21" s="89"/>
      <c r="B21" s="10" t="s">
        <v>20</v>
      </c>
      <c r="C21" s="12">
        <f t="shared" si="0"/>
        <v>2</v>
      </c>
      <c r="D21" s="46" t="s">
        <v>58</v>
      </c>
      <c r="E21" s="25">
        <v>1</v>
      </c>
      <c r="F21" s="97"/>
      <c r="G21" s="25">
        <v>1</v>
      </c>
      <c r="H21" s="54"/>
      <c r="I21" s="102">
        <v>1</v>
      </c>
      <c r="J21" s="102" t="s">
        <v>58</v>
      </c>
      <c r="K21" s="103" t="s">
        <v>58</v>
      </c>
      <c r="L21" s="103" t="s">
        <v>58</v>
      </c>
      <c r="M21" s="103"/>
      <c r="N21" s="103" t="s">
        <v>58</v>
      </c>
      <c r="O21" s="103" t="s">
        <v>58</v>
      </c>
      <c r="P21" s="103" t="s">
        <v>58</v>
      </c>
      <c r="Q21" s="103" t="s">
        <v>58</v>
      </c>
      <c r="R21" s="104" t="s">
        <v>58</v>
      </c>
      <c r="S21"/>
      <c r="T21"/>
      <c r="U21" t="s">
        <v>58</v>
      </c>
    </row>
    <row r="22" spans="1:21" s="1" customFormat="1">
      <c r="A22" s="89"/>
      <c r="B22" s="9" t="s">
        <v>18</v>
      </c>
      <c r="C22" s="12">
        <f t="shared" si="0"/>
        <v>16</v>
      </c>
      <c r="D22" s="46" t="s">
        <v>58</v>
      </c>
      <c r="E22" s="25">
        <v>15</v>
      </c>
      <c r="F22" s="103">
        <v>12</v>
      </c>
      <c r="G22" s="25">
        <v>1</v>
      </c>
      <c r="H22" s="54">
        <v>1</v>
      </c>
      <c r="I22" s="102" t="s">
        <v>58</v>
      </c>
      <c r="J22" s="54"/>
      <c r="K22" s="97"/>
      <c r="L22" s="103" t="s">
        <v>58</v>
      </c>
      <c r="M22" s="103"/>
      <c r="N22" s="103" t="s">
        <v>58</v>
      </c>
      <c r="O22" s="103" t="s">
        <v>58</v>
      </c>
      <c r="P22" s="103"/>
      <c r="Q22" s="103"/>
      <c r="R22" s="104" t="s">
        <v>58</v>
      </c>
      <c r="S22"/>
      <c r="T22"/>
      <c r="U22" t="s">
        <v>58</v>
      </c>
    </row>
    <row r="23" spans="1:21" s="1" customFormat="1">
      <c r="A23" s="89"/>
      <c r="B23" s="9" t="s">
        <v>22</v>
      </c>
      <c r="C23" s="12">
        <f t="shared" si="0"/>
        <v>1</v>
      </c>
      <c r="D23" s="46" t="s">
        <v>58</v>
      </c>
      <c r="E23" s="25"/>
      <c r="F23" s="97"/>
      <c r="G23" s="25">
        <v>1</v>
      </c>
      <c r="H23" s="102" t="s">
        <v>58</v>
      </c>
      <c r="I23" s="102" t="s">
        <v>58</v>
      </c>
      <c r="J23" s="102" t="s">
        <v>58</v>
      </c>
      <c r="K23" s="103" t="s">
        <v>58</v>
      </c>
      <c r="L23" s="103" t="s">
        <v>58</v>
      </c>
      <c r="M23" s="103">
        <v>1</v>
      </c>
      <c r="N23" s="103" t="s">
        <v>58</v>
      </c>
      <c r="O23" s="103" t="s">
        <v>58</v>
      </c>
      <c r="P23" s="103" t="s">
        <v>58</v>
      </c>
      <c r="Q23" s="103" t="s">
        <v>58</v>
      </c>
      <c r="R23" s="104" t="s">
        <v>58</v>
      </c>
      <c r="S23"/>
      <c r="T23"/>
      <c r="U23" t="s">
        <v>58</v>
      </c>
    </row>
    <row r="24" spans="1:21" s="1" customFormat="1">
      <c r="A24" s="89"/>
      <c r="B24" s="9" t="s">
        <v>35</v>
      </c>
      <c r="C24" s="12">
        <f t="shared" si="0"/>
        <v>36</v>
      </c>
      <c r="D24" s="46"/>
      <c r="E24" s="25">
        <v>33</v>
      </c>
      <c r="F24" s="97">
        <v>15</v>
      </c>
      <c r="G24" s="25">
        <v>3</v>
      </c>
      <c r="H24" s="102" t="s">
        <v>58</v>
      </c>
      <c r="I24" s="54">
        <v>3</v>
      </c>
      <c r="J24" s="102" t="s">
        <v>58</v>
      </c>
      <c r="K24" s="103" t="s">
        <v>58</v>
      </c>
      <c r="L24" s="103" t="s">
        <v>58</v>
      </c>
      <c r="M24" s="97"/>
      <c r="N24" s="103"/>
      <c r="O24" s="103" t="s">
        <v>58</v>
      </c>
      <c r="P24" s="103" t="s">
        <v>58</v>
      </c>
      <c r="Q24" s="103"/>
      <c r="R24" s="104" t="s">
        <v>58</v>
      </c>
      <c r="S24"/>
      <c r="T24"/>
      <c r="U24" t="s">
        <v>58</v>
      </c>
    </row>
    <row r="25" spans="1:21" s="1" customFormat="1">
      <c r="A25" s="89"/>
      <c r="B25" s="10" t="s">
        <v>25</v>
      </c>
      <c r="C25" s="12">
        <f t="shared" si="0"/>
        <v>23</v>
      </c>
      <c r="D25" s="46" t="s">
        <v>58</v>
      </c>
      <c r="E25" s="25">
        <v>23</v>
      </c>
      <c r="F25" s="97">
        <v>23</v>
      </c>
      <c r="G25" s="25"/>
      <c r="H25" s="54"/>
      <c r="I25" s="54"/>
      <c r="J25" s="102" t="s">
        <v>58</v>
      </c>
      <c r="K25" s="103" t="s">
        <v>58</v>
      </c>
      <c r="L25" s="103" t="s">
        <v>58</v>
      </c>
      <c r="M25" s="103" t="s">
        <v>58</v>
      </c>
      <c r="N25" s="103" t="s">
        <v>58</v>
      </c>
      <c r="O25" s="103" t="s">
        <v>58</v>
      </c>
      <c r="P25" s="97"/>
      <c r="Q25" s="103" t="s">
        <v>58</v>
      </c>
      <c r="R25" s="98"/>
      <c r="S25"/>
      <c r="T25"/>
      <c r="U25" t="s">
        <v>58</v>
      </c>
    </row>
    <row r="26" spans="1:21" s="1" customFormat="1">
      <c r="A26" s="89"/>
      <c r="B26" s="10" t="s">
        <v>26</v>
      </c>
      <c r="C26" s="12">
        <f t="shared" si="0"/>
        <v>0</v>
      </c>
      <c r="D26" s="46" t="s">
        <v>58</v>
      </c>
      <c r="E26" s="25" t="s">
        <v>58</v>
      </c>
      <c r="F26" s="103" t="s">
        <v>58</v>
      </c>
      <c r="G26" s="25"/>
      <c r="H26" s="102" t="s">
        <v>58</v>
      </c>
      <c r="I26" s="102" t="s">
        <v>58</v>
      </c>
      <c r="J26" s="102" t="s">
        <v>58</v>
      </c>
      <c r="K26" s="103" t="s">
        <v>58</v>
      </c>
      <c r="L26" s="103" t="s">
        <v>58</v>
      </c>
      <c r="M26" s="103" t="s">
        <v>58</v>
      </c>
      <c r="N26" s="97"/>
      <c r="O26" s="103" t="s">
        <v>58</v>
      </c>
      <c r="P26" s="103" t="s">
        <v>58</v>
      </c>
      <c r="Q26" s="103" t="s">
        <v>58</v>
      </c>
      <c r="R26" s="104" t="s">
        <v>58</v>
      </c>
      <c r="S26"/>
      <c r="T26"/>
      <c r="U26" t="s">
        <v>58</v>
      </c>
    </row>
    <row r="27" spans="1:21" s="1" customFormat="1">
      <c r="A27" s="89"/>
      <c r="B27" s="9" t="s">
        <v>14</v>
      </c>
      <c r="C27" s="12">
        <f t="shared" si="0"/>
        <v>203</v>
      </c>
      <c r="D27" s="46">
        <v>13</v>
      </c>
      <c r="E27" s="25">
        <v>133</v>
      </c>
      <c r="F27" s="97">
        <v>20</v>
      </c>
      <c r="G27" s="25">
        <v>57</v>
      </c>
      <c r="H27" s="54">
        <v>1</v>
      </c>
      <c r="I27" s="54">
        <v>1</v>
      </c>
      <c r="J27" s="102" t="s">
        <v>58</v>
      </c>
      <c r="K27" s="103"/>
      <c r="L27" s="103" t="s">
        <v>58</v>
      </c>
      <c r="M27" s="97"/>
      <c r="N27" s="97">
        <v>1</v>
      </c>
      <c r="O27" s="103">
        <v>2</v>
      </c>
      <c r="P27" s="97">
        <v>1</v>
      </c>
      <c r="Q27" s="103" t="s">
        <v>58</v>
      </c>
      <c r="R27" s="98">
        <v>54</v>
      </c>
      <c r="S27"/>
      <c r="T27"/>
      <c r="U27"/>
    </row>
    <row r="28" spans="1:21" s="1" customFormat="1" ht="14">
      <c r="A28" s="89"/>
      <c r="B28" s="9" t="s">
        <v>31</v>
      </c>
      <c r="C28" s="12">
        <f t="shared" si="0"/>
        <v>438</v>
      </c>
      <c r="D28" s="46">
        <v>20</v>
      </c>
      <c r="E28" s="25">
        <v>383</v>
      </c>
      <c r="F28" s="97">
        <v>285</v>
      </c>
      <c r="G28" s="25">
        <v>35</v>
      </c>
      <c r="H28" s="54"/>
      <c r="I28" s="54"/>
      <c r="J28" s="102" t="s">
        <v>58</v>
      </c>
      <c r="K28" s="97">
        <v>5</v>
      </c>
      <c r="L28" s="103">
        <v>1</v>
      </c>
      <c r="M28" s="97">
        <v>6</v>
      </c>
      <c r="N28" s="97">
        <v>20</v>
      </c>
      <c r="O28" s="103" t="s">
        <v>58</v>
      </c>
      <c r="P28" s="97"/>
      <c r="Q28" s="97"/>
      <c r="R28" s="98"/>
      <c r="S28" s="44"/>
      <c r="T28"/>
      <c r="U28"/>
    </row>
    <row r="29" spans="1:21" s="1" customFormat="1">
      <c r="A29" s="89"/>
      <c r="B29" s="9" t="s">
        <v>27</v>
      </c>
      <c r="C29" s="12">
        <f t="shared" si="0"/>
        <v>2</v>
      </c>
      <c r="D29" s="46" t="s">
        <v>58</v>
      </c>
      <c r="E29" s="25">
        <v>2</v>
      </c>
      <c r="F29" s="103" t="s">
        <v>58</v>
      </c>
      <c r="G29" s="25"/>
      <c r="H29" s="54"/>
      <c r="I29" s="102" t="s">
        <v>58</v>
      </c>
      <c r="J29" s="102" t="s">
        <v>58</v>
      </c>
      <c r="K29" s="103" t="s">
        <v>58</v>
      </c>
      <c r="L29" s="103" t="s">
        <v>58</v>
      </c>
      <c r="M29" s="103"/>
      <c r="N29" s="103"/>
      <c r="O29" s="103" t="s">
        <v>58</v>
      </c>
      <c r="P29" s="97"/>
      <c r="Q29" s="103" t="s">
        <v>58</v>
      </c>
      <c r="R29" s="104" t="s">
        <v>58</v>
      </c>
      <c r="S29"/>
      <c r="T29"/>
      <c r="U29"/>
    </row>
    <row r="30" spans="1:21" s="1" customFormat="1" ht="14">
      <c r="A30" s="89"/>
      <c r="B30" s="10" t="s">
        <v>10</v>
      </c>
      <c r="C30" s="12">
        <f t="shared" si="0"/>
        <v>424</v>
      </c>
      <c r="D30" s="46">
        <v>4</v>
      </c>
      <c r="E30" s="25">
        <v>224</v>
      </c>
      <c r="F30" s="97">
        <v>208</v>
      </c>
      <c r="G30" s="25">
        <v>196</v>
      </c>
      <c r="H30" s="54">
        <v>10</v>
      </c>
      <c r="I30" s="54"/>
      <c r="J30" s="102" t="s">
        <v>58</v>
      </c>
      <c r="K30" s="97">
        <v>52</v>
      </c>
      <c r="L30" s="103" t="s">
        <v>58</v>
      </c>
      <c r="M30" s="97">
        <v>19</v>
      </c>
      <c r="N30" s="97"/>
      <c r="O30" s="103" t="s">
        <v>58</v>
      </c>
      <c r="P30" s="97">
        <v>1</v>
      </c>
      <c r="Q30" s="97">
        <v>100</v>
      </c>
      <c r="R30" s="98">
        <v>2</v>
      </c>
      <c r="S30" s="44"/>
      <c r="T30" s="44"/>
      <c r="U30"/>
    </row>
    <row r="31" spans="1:21" s="1" customFormat="1">
      <c r="A31" s="89"/>
      <c r="B31" s="9" t="s">
        <v>29</v>
      </c>
      <c r="C31" s="12">
        <f t="shared" si="0"/>
        <v>1</v>
      </c>
      <c r="D31" s="46" t="s">
        <v>58</v>
      </c>
      <c r="E31" s="25" t="s">
        <v>58</v>
      </c>
      <c r="F31" s="103" t="s">
        <v>58</v>
      </c>
      <c r="G31" s="25">
        <v>1</v>
      </c>
      <c r="H31" s="102"/>
      <c r="I31" s="102"/>
      <c r="J31" s="102"/>
      <c r="K31" s="103"/>
      <c r="L31" s="103"/>
      <c r="M31" s="97"/>
      <c r="N31" s="103"/>
      <c r="O31" s="103">
        <v>1</v>
      </c>
      <c r="P31" s="103"/>
      <c r="Q31" s="103"/>
      <c r="R31" s="104"/>
      <c r="S31"/>
      <c r="T31"/>
      <c r="U31"/>
    </row>
    <row r="32" spans="1:21" s="1" customFormat="1">
      <c r="A32" s="89"/>
      <c r="B32" s="9" t="s">
        <v>28</v>
      </c>
      <c r="C32" s="12">
        <f t="shared" si="0"/>
        <v>2</v>
      </c>
      <c r="D32" s="46"/>
      <c r="E32" s="25"/>
      <c r="F32" s="97"/>
      <c r="G32" s="25">
        <v>2</v>
      </c>
      <c r="H32" s="102"/>
      <c r="I32" s="102"/>
      <c r="J32" s="102"/>
      <c r="K32" s="103"/>
      <c r="L32" s="103"/>
      <c r="M32" s="103"/>
      <c r="N32" s="103"/>
      <c r="O32" s="103"/>
      <c r="P32" s="97">
        <v>1</v>
      </c>
      <c r="Q32" s="103"/>
      <c r="R32" s="104"/>
      <c r="S32"/>
      <c r="T32"/>
      <c r="U32"/>
    </row>
    <row r="33" spans="1:21" s="1" customFormat="1" ht="14">
      <c r="A33" s="89"/>
      <c r="B33" s="9" t="s">
        <v>30</v>
      </c>
      <c r="C33" s="12">
        <f t="shared" si="0"/>
        <v>1790</v>
      </c>
      <c r="D33" s="46">
        <v>41</v>
      </c>
      <c r="E33" s="25">
        <v>1619</v>
      </c>
      <c r="F33" s="97">
        <v>828</v>
      </c>
      <c r="G33" s="25">
        <v>130</v>
      </c>
      <c r="H33" s="54">
        <v>20</v>
      </c>
      <c r="I33" s="54">
        <v>22</v>
      </c>
      <c r="J33" s="54">
        <v>1</v>
      </c>
      <c r="K33" s="97">
        <v>15</v>
      </c>
      <c r="L33" s="103"/>
      <c r="M33" s="97">
        <v>9</v>
      </c>
      <c r="N33" s="97">
        <v>44</v>
      </c>
      <c r="O33" s="103" t="s">
        <v>58</v>
      </c>
      <c r="P33" s="97"/>
      <c r="Q33" s="97"/>
      <c r="R33" s="98">
        <v>15</v>
      </c>
      <c r="S33" s="44"/>
      <c r="T33"/>
      <c r="U33"/>
    </row>
    <row r="34" spans="1:21" s="1" customFormat="1" ht="14">
      <c r="A34" s="89"/>
      <c r="B34" s="10" t="s">
        <v>32</v>
      </c>
      <c r="C34" s="12">
        <f t="shared" si="0"/>
        <v>7</v>
      </c>
      <c r="D34" s="46"/>
      <c r="E34" s="25">
        <v>4</v>
      </c>
      <c r="F34" s="97">
        <v>1</v>
      </c>
      <c r="G34" s="25">
        <v>3</v>
      </c>
      <c r="H34" s="97"/>
      <c r="I34" s="97"/>
      <c r="J34" s="97"/>
      <c r="K34" s="97"/>
      <c r="L34" s="103"/>
      <c r="M34" s="97">
        <v>2</v>
      </c>
      <c r="N34" s="97">
        <v>1</v>
      </c>
      <c r="O34" s="103"/>
      <c r="P34" s="103"/>
      <c r="Q34" s="103"/>
      <c r="R34" s="98"/>
      <c r="S34" s="44"/>
      <c r="T34"/>
      <c r="U34"/>
    </row>
    <row r="35" spans="1:21" s="1" customFormat="1">
      <c r="A35" s="89"/>
      <c r="B35" s="9" t="s">
        <v>36</v>
      </c>
      <c r="C35" s="12">
        <f t="shared" si="0"/>
        <v>10</v>
      </c>
      <c r="D35" s="46" t="s">
        <v>58</v>
      </c>
      <c r="E35" s="25">
        <v>9</v>
      </c>
      <c r="F35" s="97">
        <v>7</v>
      </c>
      <c r="G35" s="25">
        <v>1</v>
      </c>
      <c r="H35" s="103" t="s">
        <v>58</v>
      </c>
      <c r="I35" s="103" t="s">
        <v>58</v>
      </c>
      <c r="J35" s="103" t="s">
        <v>58</v>
      </c>
      <c r="K35" s="103">
        <v>1</v>
      </c>
      <c r="L35" s="103" t="s">
        <v>58</v>
      </c>
      <c r="M35" s="97"/>
      <c r="N35" s="103" t="s">
        <v>58</v>
      </c>
      <c r="O35" s="103"/>
      <c r="P35" s="103" t="s">
        <v>58</v>
      </c>
      <c r="Q35" s="103"/>
      <c r="R35" s="98"/>
      <c r="S35"/>
      <c r="T35"/>
      <c r="U35"/>
    </row>
    <row r="36" spans="1:21" s="1" customFormat="1" ht="14">
      <c r="A36" s="89"/>
      <c r="B36" s="10" t="s">
        <v>9</v>
      </c>
      <c r="C36" s="12">
        <f t="shared" si="0"/>
        <v>62</v>
      </c>
      <c r="D36" s="46" t="s">
        <v>58</v>
      </c>
      <c r="E36" s="25">
        <v>59</v>
      </c>
      <c r="F36" s="97">
        <v>38</v>
      </c>
      <c r="G36" s="25">
        <v>3</v>
      </c>
      <c r="H36" s="97">
        <v>2</v>
      </c>
      <c r="I36" s="103" t="s">
        <v>58</v>
      </c>
      <c r="J36" s="103" t="s">
        <v>58</v>
      </c>
      <c r="K36" s="103" t="s">
        <v>58</v>
      </c>
      <c r="L36" s="103" t="s">
        <v>58</v>
      </c>
      <c r="M36" s="97"/>
      <c r="N36" s="103" t="s">
        <v>58</v>
      </c>
      <c r="O36" s="103">
        <v>1</v>
      </c>
      <c r="P36" s="97"/>
      <c r="Q36" s="103" t="s">
        <v>58</v>
      </c>
      <c r="R36" s="104"/>
      <c r="S36" s="44"/>
      <c r="T36"/>
      <c r="U36"/>
    </row>
    <row r="37" spans="1:21" s="1" customFormat="1">
      <c r="A37" s="89"/>
      <c r="B37" s="9" t="s">
        <v>8</v>
      </c>
      <c r="C37" s="12">
        <f t="shared" si="0"/>
        <v>3</v>
      </c>
      <c r="D37" s="46" t="s">
        <v>58</v>
      </c>
      <c r="E37" s="25">
        <v>1</v>
      </c>
      <c r="F37" s="97"/>
      <c r="G37" s="25">
        <v>2</v>
      </c>
      <c r="H37" s="103" t="s">
        <v>58</v>
      </c>
      <c r="I37" s="103" t="s">
        <v>58</v>
      </c>
      <c r="J37" s="103" t="s">
        <v>58</v>
      </c>
      <c r="K37" s="97">
        <v>1</v>
      </c>
      <c r="L37" s="103" t="s">
        <v>58</v>
      </c>
      <c r="M37" s="97"/>
      <c r="N37" s="103" t="s">
        <v>58</v>
      </c>
      <c r="O37" s="103">
        <v>1</v>
      </c>
      <c r="P37" s="97"/>
      <c r="Q37" s="103" t="s">
        <v>58</v>
      </c>
      <c r="R37" s="98"/>
      <c r="S37"/>
      <c r="T37"/>
      <c r="U37"/>
    </row>
    <row r="38" spans="1:21" s="1" customFormat="1" ht="13" thickBot="1">
      <c r="A38" s="90"/>
      <c r="B38" s="19" t="s">
        <v>21</v>
      </c>
      <c r="C38" s="12">
        <f t="shared" si="0"/>
        <v>3</v>
      </c>
      <c r="D38" s="46" t="s">
        <v>58</v>
      </c>
      <c r="E38" s="25" t="s">
        <v>58</v>
      </c>
      <c r="F38" s="103" t="s">
        <v>58</v>
      </c>
      <c r="G38" s="25">
        <v>3</v>
      </c>
      <c r="H38" s="103">
        <v>2</v>
      </c>
      <c r="I38" s="103" t="s">
        <v>58</v>
      </c>
      <c r="J38" s="103" t="s">
        <v>58</v>
      </c>
      <c r="K38" s="97">
        <v>1</v>
      </c>
      <c r="L38" s="103" t="s">
        <v>58</v>
      </c>
      <c r="M38" s="97"/>
      <c r="N38" s="103" t="s">
        <v>58</v>
      </c>
      <c r="O38" s="103" t="s">
        <v>58</v>
      </c>
      <c r="P38" s="97"/>
      <c r="Q38" s="103" t="s">
        <v>58</v>
      </c>
      <c r="R38" s="104" t="s">
        <v>58</v>
      </c>
      <c r="S38"/>
      <c r="T38"/>
      <c r="U38"/>
    </row>
    <row r="39" spans="1:21" s="1" customFormat="1" ht="12" thickBot="1">
      <c r="A39" s="91" t="s">
        <v>37</v>
      </c>
      <c r="B39" s="92"/>
      <c r="C39" s="20">
        <f>SUM(C7:C38)</f>
        <v>3597</v>
      </c>
      <c r="D39" s="48">
        <f t="shared" ref="D39:R39" si="1">SUM(D7:D38)</f>
        <v>98</v>
      </c>
      <c r="E39" s="27">
        <f t="shared" si="1"/>
        <v>2836</v>
      </c>
      <c r="F39" s="52">
        <f t="shared" si="1"/>
        <v>1607</v>
      </c>
      <c r="G39" s="27">
        <f t="shared" si="1"/>
        <v>663</v>
      </c>
      <c r="H39" s="24">
        <f t="shared" si="1"/>
        <v>45</v>
      </c>
      <c r="I39" s="21">
        <f t="shared" si="1"/>
        <v>33</v>
      </c>
      <c r="J39" s="21">
        <f t="shared" si="1"/>
        <v>1</v>
      </c>
      <c r="K39" s="21">
        <f t="shared" si="1"/>
        <v>82</v>
      </c>
      <c r="L39" s="21">
        <f t="shared" si="1"/>
        <v>1</v>
      </c>
      <c r="M39" s="21">
        <f t="shared" si="1"/>
        <v>60</v>
      </c>
      <c r="N39" s="21">
        <f t="shared" si="1"/>
        <v>94</v>
      </c>
      <c r="O39" s="21">
        <f t="shared" si="1"/>
        <v>7</v>
      </c>
      <c r="P39" s="21">
        <f t="shared" si="1"/>
        <v>8</v>
      </c>
      <c r="Q39" s="21">
        <f t="shared" si="1"/>
        <v>100</v>
      </c>
      <c r="R39" s="22">
        <f t="shared" si="1"/>
        <v>211</v>
      </c>
    </row>
    <row r="40" spans="1:21" s="101" customFormat="1" ht="25.5" customHeight="1">
      <c r="A40" s="93" t="s">
        <v>39</v>
      </c>
      <c r="B40" s="94"/>
      <c r="C40" s="15">
        <v>11892</v>
      </c>
      <c r="D40" s="46">
        <v>549</v>
      </c>
      <c r="E40" s="25">
        <v>13482</v>
      </c>
      <c r="F40" s="97">
        <v>8768</v>
      </c>
      <c r="G40" s="25">
        <v>5434</v>
      </c>
      <c r="H40" s="97">
        <v>156</v>
      </c>
      <c r="I40" s="97">
        <v>3717</v>
      </c>
      <c r="J40" s="97">
        <v>22</v>
      </c>
      <c r="K40" s="97">
        <v>147</v>
      </c>
      <c r="L40" s="97">
        <v>79</v>
      </c>
      <c r="M40" s="97">
        <v>539</v>
      </c>
      <c r="N40" s="97">
        <v>258</v>
      </c>
      <c r="O40" s="97">
        <v>1</v>
      </c>
      <c r="P40" s="97">
        <v>33</v>
      </c>
      <c r="Q40" s="97">
        <v>154</v>
      </c>
      <c r="R40" s="98">
        <v>254</v>
      </c>
      <c r="S40" s="99"/>
      <c r="T40" s="100"/>
      <c r="U40" s="100"/>
    </row>
    <row r="41" spans="1:21" s="1" customFormat="1" ht="25.5" customHeight="1">
      <c r="A41" s="95" t="s">
        <v>56</v>
      </c>
      <c r="B41" s="96"/>
      <c r="C41" s="15">
        <v>159</v>
      </c>
      <c r="D41" s="49">
        <v>0</v>
      </c>
      <c r="E41" s="50">
        <v>0</v>
      </c>
      <c r="F41" s="103">
        <v>0</v>
      </c>
      <c r="G41" s="50">
        <v>159</v>
      </c>
      <c r="H41" s="103">
        <v>1</v>
      </c>
      <c r="I41" s="103">
        <v>0</v>
      </c>
      <c r="J41" s="103">
        <v>0</v>
      </c>
      <c r="K41" s="103">
        <v>0</v>
      </c>
      <c r="L41" s="103">
        <v>0</v>
      </c>
      <c r="M41" s="97">
        <v>2</v>
      </c>
      <c r="N41" s="97">
        <v>15</v>
      </c>
      <c r="O41" s="97">
        <v>134</v>
      </c>
      <c r="P41" s="97">
        <v>6</v>
      </c>
      <c r="Q41" s="97">
        <v>1</v>
      </c>
      <c r="R41" s="104">
        <v>0</v>
      </c>
      <c r="S41"/>
      <c r="T41"/>
      <c r="U41"/>
    </row>
    <row r="42" spans="1:21" s="1" customFormat="1" ht="16.5" customHeight="1" thickBot="1">
      <c r="A42" s="84" t="s">
        <v>0</v>
      </c>
      <c r="B42" s="85"/>
      <c r="C42" s="34">
        <f>SUM(C40:C41)</f>
        <v>12051</v>
      </c>
      <c r="D42" s="43">
        <f>SUM(D40:D41)</f>
        <v>549</v>
      </c>
      <c r="E42" s="35">
        <f>SUM(E40:E41)</f>
        <v>13482</v>
      </c>
      <c r="F42" s="35">
        <f>SUM(F40:F41)</f>
        <v>8768</v>
      </c>
      <c r="G42" s="35">
        <f>SUM(G40:G41)</f>
        <v>5593</v>
      </c>
      <c r="H42" s="35">
        <f>SUM(H40:H41)</f>
        <v>157</v>
      </c>
      <c r="I42" s="35">
        <f>SUM(I40:I41)</f>
        <v>3717</v>
      </c>
      <c r="J42" s="35">
        <f>SUM(J40:J41)</f>
        <v>22</v>
      </c>
      <c r="K42" s="35">
        <f>SUM(K40:K41)</f>
        <v>147</v>
      </c>
      <c r="L42" s="35">
        <f>SUM(L40:L41)</f>
        <v>79</v>
      </c>
      <c r="M42" s="35">
        <f>SUM(M40:M41)</f>
        <v>541</v>
      </c>
      <c r="N42" s="35">
        <f>SUM(N40:N41)</f>
        <v>273</v>
      </c>
      <c r="O42" s="35">
        <f>SUM(O40:O41)</f>
        <v>135</v>
      </c>
      <c r="P42" s="35">
        <f>SUM(P40:P41)</f>
        <v>39</v>
      </c>
      <c r="Q42" s="35">
        <f>SUM(Q40:Q41)</f>
        <v>155</v>
      </c>
      <c r="R42" s="36">
        <f>SUM(R40:R41)</f>
        <v>254</v>
      </c>
    </row>
    <row r="43" spans="1:21" s="2" customFormat="1" ht="14.5" thickBot="1">
      <c r="A43" s="86" t="s">
        <v>38</v>
      </c>
      <c r="B43" s="87"/>
      <c r="C43" s="37">
        <f>SUM(C39,C42)</f>
        <v>15648</v>
      </c>
      <c r="D43" s="38">
        <f>SUM(D39,D42)</f>
        <v>647</v>
      </c>
      <c r="E43" s="39">
        <f>SUM(E39,E42)</f>
        <v>16318</v>
      </c>
      <c r="F43" s="39">
        <f>SUM(F39,F42)</f>
        <v>10375</v>
      </c>
      <c r="G43" s="39">
        <f>SUM(G39,G42)</f>
        <v>6256</v>
      </c>
      <c r="H43" s="39">
        <f>SUM(H39,H42)</f>
        <v>202</v>
      </c>
      <c r="I43" s="39">
        <f>SUM(I39,I42)</f>
        <v>3750</v>
      </c>
      <c r="J43" s="39">
        <f>SUM(J39,J42)</f>
        <v>23</v>
      </c>
      <c r="K43" s="39">
        <f>SUM(K39,K42)</f>
        <v>229</v>
      </c>
      <c r="L43" s="39">
        <f>SUM(L39,L42)</f>
        <v>80</v>
      </c>
      <c r="M43" s="39">
        <f>SUM(M39,M42)</f>
        <v>601</v>
      </c>
      <c r="N43" s="39">
        <f>SUM(N39,N42)</f>
        <v>367</v>
      </c>
      <c r="O43" s="39">
        <f>SUM(O39,O42)</f>
        <v>142</v>
      </c>
      <c r="P43" s="39">
        <f>SUM(P39,P42)</f>
        <v>47</v>
      </c>
      <c r="Q43" s="39">
        <f>SUM(Q39,Q42)</f>
        <v>255</v>
      </c>
      <c r="R43" s="40">
        <f>SUM(R39,R42)</f>
        <v>465</v>
      </c>
      <c r="T43" s="1"/>
    </row>
    <row r="45" spans="1:21" ht="14">
      <c r="A45" s="41"/>
    </row>
    <row r="46" spans="1:21" ht="14">
      <c r="A46" s="42"/>
    </row>
    <row r="47" spans="1:21" ht="14">
      <c r="A47" s="42"/>
    </row>
  </sheetData>
  <mergeCells count="16">
    <mergeCell ref="A42:B42"/>
    <mergeCell ref="A43:B43"/>
    <mergeCell ref="A7:A38"/>
    <mergeCell ref="A39:B39"/>
    <mergeCell ref="A40:B40"/>
    <mergeCell ref="A41:B41"/>
    <mergeCell ref="H4:R4"/>
    <mergeCell ref="G3:R3"/>
    <mergeCell ref="A1:P1"/>
    <mergeCell ref="A2:B5"/>
    <mergeCell ref="C2:C5"/>
    <mergeCell ref="D3:D5"/>
    <mergeCell ref="E3:F3"/>
    <mergeCell ref="E4:E5"/>
    <mergeCell ref="G4:G5"/>
    <mergeCell ref="D2:R2"/>
  </mergeCells>
  <phoneticPr fontId="0" type="noConversion"/>
  <pageMargins left="0.25" right="0.25" top="0.75" bottom="0.75" header="0.3" footer="0.3"/>
  <pageSetup paperSize="9" scale="66" fitToHeight="0" orientation="landscape" horizontalDpi="1200" verticalDpi="1200" r:id="rId1"/>
  <headerFooter alignWithMargins="0"/>
  <ignoredErrors>
    <ignoredError sqref="D42:E42 G42 F42 H42:R42" formulaRange="1"/>
    <ignoredError sqref="C3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Leht1!Prindiala</vt:lpstr>
    </vt:vector>
  </TitlesOfParts>
  <Company>SOTSIAALKINDLUSTUSAMET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Merle Trufanova</cp:lastModifiedBy>
  <cp:lastPrinted>2019-06-11T07:30:49Z</cp:lastPrinted>
  <dcterms:created xsi:type="dcterms:W3CDTF">2009-04-16T13:50:29Z</dcterms:created>
  <dcterms:modified xsi:type="dcterms:W3CDTF">2026-09-30T12:02:25Z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